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Halla teed/"/>
    </mc:Choice>
  </mc:AlternateContent>
  <xr:revisionPtr revIDLastSave="855" documentId="13_ncr:1_{DA2900BE-D2A0-400A-B308-A8E8AD733367}" xr6:coauthVersionLast="47" xr6:coauthVersionMax="47" xr10:uidLastSave="{BB2DEA88-31BA-4374-94E9-CF2B088EF87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8" i="11" l="1"/>
  <c r="F388" i="11"/>
  <c r="F379" i="11"/>
  <c r="F378" i="11"/>
  <c r="F339" i="11"/>
  <c r="F335" i="11"/>
  <c r="F336" i="11"/>
  <c r="F337" i="11"/>
  <c r="F338" i="11"/>
  <c r="F294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32" i="11"/>
  <c r="F223" i="11"/>
  <c r="F224" i="11"/>
  <c r="F225" i="11"/>
  <c r="F226" i="11"/>
  <c r="F227" i="11"/>
  <c r="F228" i="11"/>
  <c r="F229" i="11"/>
  <c r="F230" i="11"/>
  <c r="F231" i="11"/>
  <c r="F185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31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76" i="11"/>
  <c r="F75" i="11"/>
  <c r="F74" i="11"/>
  <c r="F77" i="11"/>
  <c r="F78" i="11"/>
  <c r="F70" i="11"/>
  <c r="F71" i="11"/>
  <c r="F72" i="11"/>
  <c r="F73" i="11"/>
  <c r="F84" i="11" l="1"/>
  <c r="F139" i="11"/>
  <c r="F192" i="11"/>
  <c r="F240" i="11"/>
  <c r="F302" i="11"/>
  <c r="F387" i="11"/>
  <c r="F381" i="11"/>
  <c r="F380" i="11"/>
  <c r="F341" i="11"/>
  <c r="F340" i="11"/>
  <c r="F296" i="11"/>
  <c r="F295" i="11"/>
  <c r="F234" i="11"/>
  <c r="F233" i="11"/>
  <c r="F186" i="11"/>
  <c r="F133" i="11"/>
  <c r="F132" i="11"/>
  <c r="F33" i="11"/>
  <c r="F386" i="11"/>
  <c r="F385" i="11"/>
  <c r="F384" i="11"/>
  <c r="F383" i="11"/>
  <c r="F377" i="11"/>
  <c r="F376" i="11"/>
  <c r="F375" i="11"/>
  <c r="F374" i="11"/>
  <c r="F373" i="11"/>
  <c r="F372" i="11"/>
  <c r="F371" i="11"/>
  <c r="F370" i="11"/>
  <c r="F369" i="11"/>
  <c r="F368" i="11"/>
  <c r="F367" i="11"/>
  <c r="F366" i="11"/>
  <c r="F365" i="11"/>
  <c r="F364" i="11"/>
  <c r="F363" i="11"/>
  <c r="F362" i="11"/>
  <c r="F361" i="11"/>
  <c r="F360" i="11"/>
  <c r="F359" i="11"/>
  <c r="F358" i="11"/>
  <c r="F357" i="11"/>
  <c r="F356" i="11"/>
  <c r="F355" i="11"/>
  <c r="F354" i="11"/>
  <c r="F353" i="11"/>
  <c r="F352" i="11"/>
  <c r="F351" i="11"/>
  <c r="F350" i="11"/>
  <c r="F347" i="11"/>
  <c r="F346" i="11"/>
  <c r="F345" i="11"/>
  <c r="F344" i="11"/>
  <c r="F343" i="11"/>
  <c r="F334" i="11"/>
  <c r="F333" i="11"/>
  <c r="F332" i="11"/>
  <c r="F331" i="11"/>
  <c r="F330" i="11"/>
  <c r="F329" i="11"/>
  <c r="F328" i="11"/>
  <c r="F327" i="11"/>
  <c r="F326" i="11"/>
  <c r="F325" i="11"/>
  <c r="F324" i="11"/>
  <c r="F323" i="11"/>
  <c r="F322" i="11"/>
  <c r="F321" i="11"/>
  <c r="F320" i="11"/>
  <c r="F319" i="11"/>
  <c r="F318" i="11"/>
  <c r="F317" i="11"/>
  <c r="F316" i="11"/>
  <c r="F315" i="11"/>
  <c r="F314" i="11"/>
  <c r="F313" i="11"/>
  <c r="F312" i="11"/>
  <c r="F311" i="11"/>
  <c r="F310" i="11"/>
  <c r="F309" i="11"/>
  <c r="F308" i="11"/>
  <c r="F307" i="11"/>
  <c r="F306" i="11"/>
  <c r="F305" i="11"/>
  <c r="F239" i="11"/>
  <c r="F238" i="11"/>
  <c r="F237" i="11"/>
  <c r="F236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301" i="11"/>
  <c r="F300" i="11"/>
  <c r="F299" i="11"/>
  <c r="F298" i="11"/>
  <c r="F272" i="11"/>
  <c r="F271" i="11"/>
  <c r="F270" i="11"/>
  <c r="F269" i="11"/>
  <c r="F268" i="11"/>
  <c r="F267" i="11"/>
  <c r="F266" i="11"/>
  <c r="F265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191" i="11"/>
  <c r="F190" i="11"/>
  <c r="F189" i="11"/>
  <c r="F188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38" i="11"/>
  <c r="F137" i="11"/>
  <c r="F136" i="11"/>
  <c r="F13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3" i="11"/>
  <c r="F82" i="11"/>
  <c r="F81" i="11"/>
  <c r="F80" i="11"/>
  <c r="F140" i="11" l="1"/>
  <c r="F193" i="11"/>
  <c r="F241" i="11"/>
  <c r="F303" i="11"/>
  <c r="F57" i="11"/>
  <c r="F67" i="11"/>
  <c r="F30" i="11"/>
  <c r="F37" i="11"/>
  <c r="F66" i="11" l="1"/>
  <c r="F69" i="11"/>
  <c r="F68" i="11"/>
  <c r="F65" i="11"/>
  <c r="F64" i="11"/>
  <c r="F63" i="11"/>
  <c r="F62" i="11"/>
  <c r="F61" i="11"/>
  <c r="F60" i="11"/>
  <c r="F59" i="11"/>
  <c r="F58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12" i="11"/>
  <c r="F25" i="11"/>
  <c r="F32" i="11"/>
  <c r="F35" i="11"/>
  <c r="F39" i="11"/>
  <c r="F29" i="11"/>
  <c r="F31" i="11"/>
  <c r="F36" i="11"/>
  <c r="F38" i="11"/>
  <c r="F85" i="11" l="1"/>
  <c r="F22" i="11"/>
  <c r="F20" i="11"/>
  <c r="F21" i="11"/>
  <c r="F23" i="11"/>
  <c r="F24" i="11"/>
  <c r="F27" i="11"/>
  <c r="F28" i="11"/>
  <c r="F26" i="11" l="1"/>
  <c r="F19" i="11"/>
  <c r="F18" i="11"/>
  <c r="F17" i="11"/>
  <c r="F16" i="11"/>
  <c r="F15" i="11"/>
  <c r="F14" i="11"/>
  <c r="F13" i="11"/>
  <c r="F11" i="11"/>
  <c r="F10" i="11"/>
  <c r="F9" i="11"/>
  <c r="F40" i="11" l="1"/>
  <c r="E389" i="11" s="1"/>
  <c r="E390" i="11" s="1"/>
  <c r="E391" i="11" l="1"/>
</calcChain>
</file>

<file path=xl/sharedStrings.xml><?xml version="1.0" encoding="utf-8"?>
<sst xmlns="http://schemas.openxmlformats.org/spreadsheetml/2006/main" count="763" uniqueCount="123">
  <si>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</si>
  <si>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</si>
  <si>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</si>
  <si>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</si>
  <si>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</si>
  <si>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</si>
  <si>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</si>
  <si>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</si>
  <si>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</si>
  <si>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</si>
  <si>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</si>
  <si>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</si>
  <si>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</si>
  <si>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</si>
  <si>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</si>
  <si>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</si>
  <si>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</si>
  <si>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</si>
  <si>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</si>
  <si>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</si>
  <si>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</si>
  <si>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</si>
  <si>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</si>
  <si>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</si>
  <si>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</si>
  <si>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</si>
  <si>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</si>
  <si>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</si>
  <si>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</si>
  <si>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</si>
  <si>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</si>
  <si>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</si>
  <si>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</si>
  <si>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</si>
  <si>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</si>
  <si>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m³</t>
  </si>
  <si>
    <t>m²</t>
  </si>
  <si>
    <t>EN - ehitatava teenõva kaeve koos pinnase planeerimisega</t>
  </si>
  <si>
    <t>Võsa, peenmetsa ja metsa raie, koondamine hunnikutesse ja kokkuvedu 200m</t>
  </si>
  <si>
    <t>Tee parameetrite ja -elementide mahamärkimine (telg, servad, kraavide siseservad)</t>
  </si>
  <si>
    <t>Tee rajatiste mahamärkimine</t>
  </si>
  <si>
    <t>Aluse ehitamine koos tihendamisega, sorteeritud kruus Positsioon nr. 4, (h=20cm) (+materjal ja vedu karjäärist)</t>
  </si>
  <si>
    <t>Liiklusmärgi 221 "Anna teed" komplekti paigaldamine koos eelteavitusmärgiga 221+811 (suurusgrupp 2)</t>
  </si>
  <si>
    <t>5,527 km</t>
  </si>
  <si>
    <t>Lisa 1 - Hinnapakkumuse vorm hankes "Halla teede ehitamine ja rekonstrueerimine"</t>
  </si>
  <si>
    <t>Koordinaatidega seotud teostusjoonise koostamine (RMK nõuete kohane ja digitaalne)</t>
  </si>
  <si>
    <t>Lubade, kooskõlastuste ja kasutuslubade ning tagatiste hankimine jne. (Teised maaomanikud, Trasside valdajad, Transpordiamet, Põllumajandus- ja Toiduamet, Keskkonnaamet jne.)</t>
  </si>
  <si>
    <t>Haava - Perametsa tee (0,175 km) rekonstrueerimine</t>
  </si>
  <si>
    <t>Haava - Perametsa tee (0,175 km) rekonstrueerimine kokku</t>
  </si>
  <si>
    <t>Haava - Rauba tee (0,9 km) rekonstrueerimine</t>
  </si>
  <si>
    <t>Haava - Rauba tee (0,9 km) rekonstrueerimine kokku</t>
  </si>
  <si>
    <t>Halla tee (1,42 km) rekonstrueerimine</t>
  </si>
  <si>
    <t>Halla tee (1,42 km) rekonstrueerimine kokku</t>
  </si>
  <si>
    <t>Tõlija – Katlapera tee (1,35 km) rekonstrueerimine</t>
  </si>
  <si>
    <t>Tõlija – Katlapera tee (1,35 km) rekonstrueerimine kokku</t>
  </si>
  <si>
    <t>Holsta vahtkonna tee (1,245 km) rekonstrueerimine</t>
  </si>
  <si>
    <t>Holsta vahtkonna tee (1,245 km) rekonstrueerimine kokku</t>
  </si>
  <si>
    <t>Jahimeeste tee (0,29 km) ehitamine</t>
  </si>
  <si>
    <t>Jahimeeste tee (0,29 km) ehitamine kokku</t>
  </si>
  <si>
    <t>Tsorona metsavahi tee (0,095 km) ehitamine</t>
  </si>
  <si>
    <t>Tsorona metsavahi tee (0,095 km) ehitamine kokku</t>
  </si>
  <si>
    <t>Viirapalo tee (0,052 km) ehitamine</t>
  </si>
  <si>
    <t>Viirapalo tee (0,052 km) ehitamine kokku</t>
  </si>
  <si>
    <t>Liiklusmärgi ''30km/h'' komplekti paigaldamine (suurusgrupp 2)</t>
  </si>
  <si>
    <t>Liiklusmärgi 221 "Anna teed" komplekti paigaldamine (suurusgrupp 2)</t>
  </si>
  <si>
    <t>Tuletõrje tiigi veevõtukoha tähis koos paigaldusega</t>
  </si>
  <si>
    <t>Tuletõrje tiigi tõkkepoom, okaspuit Ø-30 cm, 0,6 tm, immutatud</t>
  </si>
  <si>
    <t>Tuletõrje tiigi tõkkepostid (3tk), okaspuit Ø-30 cm, 0,21 tm, immutatud</t>
  </si>
  <si>
    <t>Olemasoleva tee ja maapinna tasandamine töötlemine ühtlaseks aluseks</t>
  </si>
  <si>
    <t xml:space="preserve">Olemasoleva tee ja maapinna tasandamisel saadud aluse profileerimine </t>
  </si>
  <si>
    <t>Mulde laiendus ja mahalüke liinide all vedu rajatistele ja muldesse veokaugus 600m</t>
  </si>
  <si>
    <t>Teemulde ja aluse tihendamine tihendamine</t>
  </si>
  <si>
    <t>Mahuline planeeimine</t>
  </si>
  <si>
    <t>Geotekstiili (Deklareeritud tõmbetugevus MD/CMD ≥20 kN/m, 5,0 m lai, mitte kootud) paigaldamine tihendatud ja profileeritud muldele</t>
  </si>
  <si>
    <t>Geokomposiit (Deklareeritud tõmbetugevus MD/CMD ≥50/50 kN, laiusega 5,0 m +geotekstiil 120g/m2), paigaldamine tihendatud ja profileeritud muldkehale</t>
  </si>
  <si>
    <t>Kruusast teealuse ehitamine koos tihendamisega, Sorteeritud kruus, Positsioon nr. 4, H=20sm (+materjal ja vedu karjäärist)</t>
  </si>
  <si>
    <t>Kruusast teekatte ehitamine koos tihendamisega, Purustatud kruus, Positsioon nr. 6, H=10sm (+materjal ja vedu karjäärist)</t>
  </si>
  <si>
    <t>Mahasõidukoht M3 muldkeha ja katendi ehitamine koos tihendamisega (L=10 m, R=10 m) s.h.</t>
  </si>
  <si>
    <t>sh muldkeha ehitamine, H=20 cm (kohalik pinnas)</t>
  </si>
  <si>
    <t>sh geotekstiili (Deklareeritud tõmbetugevus MD/CMD ≥20 kN/m, 5,0 m lai, mitte kootud) paigaldamine tihendatud ja profileeritud muldele</t>
  </si>
  <si>
    <t>sh katte ehitamine koos tihendamisega, sorteeritud kruus Positsioon nr. 4, (h=30cm) (+materjal ja vedu karjäärist)</t>
  </si>
  <si>
    <t>Mahasõidukoht M2 katendi ehitamine koos tihendamisega (L=30 m, R=10 m) s.h.</t>
  </si>
  <si>
    <t>sh aluse ehitamine koos tihendamisega, sorteeritud kruus Positsioon nr. 4, (h=20cm) (+materjal ja vedu karjäärist)</t>
  </si>
  <si>
    <t>sh katte ehitamine koos tihendamisega, purustatud kruus Positsioon nr. 6, (h=10cm) (+materjal ja vedu karjäärist)</t>
  </si>
  <si>
    <t>Tee- ja kraavitrassi ning teerajatiste alune kändude juurimine ekskavaatoriga</t>
  </si>
  <si>
    <t>Uute  nõvade mahamärkimine</t>
  </si>
  <si>
    <t>Truupide mahamärkimine</t>
  </si>
  <si>
    <t>Ø 40 cm plasttruubi torustiku, tüüp 40-PT, ehitamine (profileeritud plasttoru, SN8)</t>
  </si>
  <si>
    <t>Ø 50 cm plasttruubi torustiku, tüüp 50-PT, ehitamine (profileeritud plasttoru, SN8)</t>
  </si>
  <si>
    <t>Ø 40 sm truubi mattotsaku (tüüp MAO) rajamine</t>
  </si>
  <si>
    <t>2 otsakut</t>
  </si>
  <si>
    <t>Ø 50 sm truubi mattotsaku (tüüp MAO) rajamine</t>
  </si>
  <si>
    <t>Tähispostide truupidele paigaldamine</t>
  </si>
  <si>
    <t>Ø 25…75 cm truubitoru väljatõstmine ja utiliseerimine</t>
  </si>
  <si>
    <t>Teemulde ehitus, laiendus teekraavidest</t>
  </si>
  <si>
    <t xml:space="preserve">Mahakaeve ja lüke </t>
  </si>
  <si>
    <t>TP-T - T-kujuline tagasipööramise muldkeha ja katendi ehitamine koos tihendamisega s.h.</t>
  </si>
  <si>
    <t>Mahasõidukoht M5 katendi ehitamine koos tihendamisega (L=5 m, R=5 m) s.h.</t>
  </si>
  <si>
    <t>Riigimaantee ristmikute ehitus muldkeha ja katendi ehitamine koos tihendamisega s.h.</t>
  </si>
  <si>
    <t>Mahasõidu likvideerimine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</si>
  <si>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 xml:space="preserve">=20cm), Ehituseks sobimatu pinnase kaevandamine ja Uute kraavide kaevamine </t>
    </r>
  </si>
  <si>
    <t>Kraavide puhastamine</t>
  </si>
  <si>
    <t>Muldkeha ehitamine, juurdeveetavast pinnasest filtr.m ≥0,5m/ööp. koos tihendamisega (+materjal ja vedu karjäärist)</t>
  </si>
  <si>
    <t>Katte ehitamine koos tihendamisega, purustatud kruus Positsioon nr. 6, (h=12cm) (+materjal ja vedu karjäärist)</t>
  </si>
  <si>
    <t>Liiklusmärgi ümbertõstmine</t>
  </si>
  <si>
    <t>Muru kasvualuse rajamine ja külv, h= 10cm</t>
  </si>
  <si>
    <t>Teede T-kujulise ristmiku R-T muldkeha ja katendi ehitamine koos tihendamisega s.h.</t>
  </si>
  <si>
    <t>sh muldkeha ehitamine, H=20 cm juurdeveetavast pinnasest filtr.m ≥0,5m/ööp. koos tihendamisega (+materjal ja vedu karjäärist)</t>
  </si>
  <si>
    <t>Ø 30 cm truubitoru väljatõstmine ja utiliseerimine</t>
  </si>
  <si>
    <t>Mulde aluspinna planeerimine ja tihendamine</t>
  </si>
  <si>
    <t>RT - rekonstrueeritava teekraavi kaeve koos pinnase planeerimisega</t>
  </si>
  <si>
    <t>Ø 60 cm plasttruubi torustiku, tüüp 60-PT, ehitamine (profileeritud plasttoru, SN8)</t>
  </si>
  <si>
    <t>Ø 60 sm truubi kiviotsak kivikindlustusega (tüüp KOK) rajamine</t>
  </si>
  <si>
    <t>TP-S - S-kujuline tagasipööramise muldkeha ja katendi ehitamine koos tihendamisega s.h.</t>
  </si>
  <si>
    <t>Dreenkihi ehitamine koos tihendamisega, sorteeritud kruus Positsioon nr. 4, (h=20cm) (+materjal ja vedu karjäärist)</t>
  </si>
  <si>
    <t>Olemasoleva katendi freesimine, h=4cm</t>
  </si>
  <si>
    <t>Killustikalus (lubjakivikillustik) fr 32/63 kiilutud fr 12/16 kuluga 25kg/m² ja kiilutud fr 8/12 kuluga 15kg/m² alus H=20sm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</si>
  <si>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</si>
  <si>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</si>
  <si>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kiht, h=4cm (+materjal ja vedu)</t>
  </si>
  <si>
    <t>Poorsest asfaltbetoonist AC 20 base kiht, h=5cm (+materjal ja vedu)</t>
  </si>
  <si>
    <t>Peenarde kindlustamine (Purustatud kruusast Positsioon nr. 6) H=9sm (+materjal ja vedu karjäärist)</t>
  </si>
  <si>
    <t>Killustikust kraavi põhja kindlustuse rajamine, h=15cm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</si>
</sst>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vertAlign val="subscript"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0" fontId="1" fillId="0" borderId="0"/>
    <xf numFmtId="0" fontId="6" fillId="0" borderId="0"/>
  </cellStyleXfs>
  <cellXfs count="10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61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" fillId="25" borderId="30" xfId="0" applyFont="1" applyFill="1" applyBorder="1" applyAlignment="1">
      <alignment horizontal="left" vertical="center" wrapText="1"/>
    </xf>
    <xf numFmtId="0" fontId="30" fillId="0" borderId="31" xfId="0" applyFont="1" applyBorder="1" applyAlignment="1">
      <alignment horizontal="right" vertical="center" wrapText="1"/>
    </xf>
    <xf numFmtId="0" fontId="2" fillId="0" borderId="31" xfId="72" applyFont="1" applyBorder="1" applyAlignment="1">
      <alignment horizontal="left" vertical="center" wrapText="1"/>
    </xf>
    <xf numFmtId="0" fontId="29" fillId="0" borderId="31" xfId="72" applyFont="1" applyBorder="1" applyAlignment="1">
      <alignment horizontal="center" vertical="center"/>
    </xf>
    <xf numFmtId="0" fontId="29" fillId="0" borderId="31" xfId="0" applyFont="1" applyBorder="1" applyAlignment="1">
      <alignment horizontal="right" vertical="center"/>
    </xf>
    <xf numFmtId="0" fontId="2" fillId="0" borderId="31" xfId="42" applyFont="1" applyBorder="1" applyAlignment="1">
      <alignment vertical="center" wrapText="1"/>
    </xf>
    <xf numFmtId="0" fontId="2" fillId="0" borderId="31" xfId="42" applyFont="1" applyBorder="1" applyAlignment="1">
      <alignment horizontal="center" vertical="center"/>
    </xf>
    <xf numFmtId="0" fontId="2" fillId="0" borderId="31" xfId="73" applyFont="1" applyBorder="1" applyAlignment="1">
      <alignment horizontal="left" vertical="center" wrapText="1"/>
    </xf>
    <xf numFmtId="0" fontId="2" fillId="0" borderId="31" xfId="73" applyFont="1" applyBorder="1" applyAlignment="1">
      <alignment horizontal="center" vertical="center"/>
    </xf>
    <xf numFmtId="3" fontId="24" fillId="0" borderId="31" xfId="74" applyNumberFormat="1" applyFont="1" applyBorder="1" applyAlignment="1">
      <alignment horizontal="right" vertical="center"/>
    </xf>
    <xf numFmtId="3" fontId="2" fillId="0" borderId="31" xfId="73" applyNumberFormat="1" applyFont="1" applyBorder="1" applyAlignment="1">
      <alignment horizontal="right" vertical="center"/>
    </xf>
    <xf numFmtId="1" fontId="2" fillId="0" borderId="31" xfId="57" applyFont="1" applyBorder="1" applyAlignment="1">
      <alignment vertical="center" wrapText="1"/>
    </xf>
    <xf numFmtId="1" fontId="2" fillId="0" borderId="31" xfId="51" applyNumberFormat="1" applyFont="1" applyBorder="1" applyAlignment="1">
      <alignment vertical="center" wrapText="1"/>
    </xf>
    <xf numFmtId="3" fontId="2" fillId="0" borderId="31" xfId="42" applyNumberFormat="1" applyFont="1" applyBorder="1" applyAlignment="1">
      <alignment horizontal="right" vertical="center"/>
    </xf>
    <xf numFmtId="0" fontId="29" fillId="0" borderId="31" xfId="42" applyFont="1" applyBorder="1" applyAlignment="1">
      <alignment horizontal="center" vertical="center"/>
    </xf>
    <xf numFmtId="0" fontId="32" fillId="0" borderId="31" xfId="0" applyFont="1" applyBorder="1" applyAlignment="1">
      <alignment vertical="center" wrapText="1"/>
    </xf>
    <xf numFmtId="3" fontId="29" fillId="0" borderId="31" xfId="42" applyNumberFormat="1" applyFont="1" applyBorder="1" applyAlignment="1">
      <alignment horizontal="right" vertical="center"/>
    </xf>
    <xf numFmtId="0" fontId="33" fillId="0" borderId="31" xfId="0" applyFont="1" applyBorder="1" applyAlignment="1">
      <alignment horizontal="right" vertical="center" wrapText="1"/>
    </xf>
    <xf numFmtId="1" fontId="2" fillId="0" borderId="31" xfId="59" applyFont="1" applyBorder="1" applyAlignment="1">
      <alignment horizontal="left" vertical="center" wrapText="1"/>
    </xf>
    <xf numFmtId="1" fontId="2" fillId="0" borderId="31" xfId="59" applyFont="1" applyBorder="1" applyAlignment="1">
      <alignment horizontal="center" vertical="center"/>
    </xf>
    <xf numFmtId="1" fontId="29" fillId="0" borderId="31" xfId="0" applyNumberFormat="1" applyFont="1" applyBorder="1" applyAlignment="1">
      <alignment horizontal="right" vertical="center"/>
    </xf>
    <xf numFmtId="2" fontId="24" fillId="0" borderId="31" xfId="74" applyNumberFormat="1" applyFont="1" applyBorder="1" applyAlignment="1">
      <alignment horizontal="right" vertical="center"/>
    </xf>
    <xf numFmtId="0" fontId="2" fillId="0" borderId="31" xfId="73" applyFont="1" applyBorder="1" applyAlignment="1">
      <alignment vertical="center" wrapText="1"/>
    </xf>
    <xf numFmtId="0" fontId="29" fillId="0" borderId="31" xfId="73" applyFont="1" applyBorder="1" applyAlignment="1">
      <alignment horizontal="center" vertical="center"/>
    </xf>
    <xf numFmtId="1" fontId="24" fillId="0" borderId="31" xfId="74" applyNumberFormat="1" applyFont="1" applyBorder="1" applyAlignment="1">
      <alignment horizontal="right" vertical="center"/>
    </xf>
    <xf numFmtId="0" fontId="2" fillId="0" borderId="31" xfId="42" applyFont="1" applyBorder="1" applyAlignment="1">
      <alignment horizontal="left" vertical="center" wrapText="1"/>
    </xf>
    <xf numFmtId="0" fontId="24" fillId="0" borderId="31" xfId="0" applyFont="1" applyBorder="1" applyAlignment="1">
      <alignment horizontal="center" vertical="center"/>
    </xf>
    <xf numFmtId="0" fontId="24" fillId="0" borderId="31" xfId="74" applyFont="1" applyBorder="1" applyAlignment="1">
      <alignment horizontal="right" vertical="center"/>
    </xf>
    <xf numFmtId="1" fontId="2" fillId="0" borderId="31" xfId="42" applyNumberFormat="1" applyFont="1" applyBorder="1" applyAlignment="1">
      <alignment horizontal="right" vertical="center"/>
    </xf>
    <xf numFmtId="0" fontId="29" fillId="0" borderId="31" xfId="0" applyFont="1" applyBorder="1" applyAlignment="1">
      <alignment vertical="center" wrapText="1"/>
    </xf>
    <xf numFmtId="0" fontId="29" fillId="0" borderId="31" xfId="0" applyFont="1" applyBorder="1" applyAlignment="1">
      <alignment horizontal="center" vertical="center"/>
    </xf>
    <xf numFmtId="0" fontId="3" fillId="0" borderId="31" xfId="42" applyFont="1" applyBorder="1" applyAlignment="1">
      <alignment horizontal="left"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0" fontId="30" fillId="24" borderId="31" xfId="0" applyFont="1" applyFill="1" applyBorder="1" applyAlignment="1">
      <alignment horizontal="right" vertical="center" wrapText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30" fillId="0" borderId="31" xfId="0" applyFont="1" applyBorder="1" applyAlignment="1" applyProtection="1">
      <alignment horizontal="right" vertical="center" wrapText="1"/>
      <protection hidden="1"/>
    </xf>
    <xf numFmtId="164" fontId="2" fillId="0" borderId="31" xfId="0" applyNumberFormat="1" applyFont="1" applyBorder="1" applyAlignment="1" applyProtection="1">
      <alignment horizontal="center" vertical="center" wrapText="1"/>
      <protection hidden="1"/>
    </xf>
    <xf numFmtId="0" fontId="30" fillId="0" borderId="31" xfId="5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3" xr:uid="{C7920F48-558E-4545-8F25-7E4AD3D19D32}"/>
    <cellStyle name="Normaallaad_Pikamäetee2006 2" xfId="72" xr:uid="{3D172F9A-40A5-4B67-A213-C7D43AEDAADA}"/>
    <cellStyle name="Normaallaad_Ranna vahtkonna teeOM3.4" xfId="74" xr:uid="{1ED46F21-3D1B-4B0F-93AA-AB3FFA446FDD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404"/>
  <sheetViews>
    <sheetView tabSelected="1" topLeftCell="A10" workbookViewId="0">
      <selection activeCell="B20" sqref="B2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89" t="s">
        <v>44</v>
      </c>
      <c r="B1" s="90"/>
      <c r="C1" s="90"/>
      <c r="D1" s="90"/>
      <c r="E1" s="90"/>
      <c r="F1" s="90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91" t="s">
        <v>3</v>
      </c>
      <c r="B5" s="70" t="s">
        <v>1</v>
      </c>
      <c r="C5" s="70" t="s">
        <v>4</v>
      </c>
      <c r="D5" s="70" t="s">
        <v>5</v>
      </c>
      <c r="E5" s="96" t="s">
        <v>6</v>
      </c>
      <c r="F5" s="99" t="s">
        <v>7</v>
      </c>
    </row>
    <row r="6" spans="1:50" s="4" customFormat="1" ht="13.2" x14ac:dyDescent="0.25">
      <c r="A6" s="92"/>
      <c r="B6" s="94"/>
      <c r="C6" s="94"/>
      <c r="D6" s="94"/>
      <c r="E6" s="97"/>
      <c r="F6" s="100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93"/>
      <c r="B7" s="95"/>
      <c r="C7" s="95"/>
      <c r="D7" s="28" t="s">
        <v>43</v>
      </c>
      <c r="E7" s="98"/>
      <c r="F7" s="101"/>
      <c r="G7" s="1"/>
      <c r="H7" s="1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69" t="s">
        <v>47</v>
      </c>
      <c r="B8" s="70"/>
      <c r="C8" s="70"/>
      <c r="D8" s="70"/>
      <c r="E8" s="70"/>
      <c r="F8" s="71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3" t="s">
        <v>65</v>
      </c>
      <c r="C9" s="34" t="s">
        <v>13</v>
      </c>
      <c r="D9" s="35">
        <v>1</v>
      </c>
      <c r="E9" s="23"/>
      <c r="F9" s="10">
        <f t="shared" ref="F9:F15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36" t="s">
        <v>66</v>
      </c>
      <c r="C10" s="37" t="s">
        <v>14</v>
      </c>
      <c r="D10" s="35">
        <v>8</v>
      </c>
      <c r="E10" s="23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36" t="s">
        <v>67</v>
      </c>
      <c r="C11" s="37" t="s">
        <v>14</v>
      </c>
      <c r="D11" s="35">
        <v>3</v>
      </c>
      <c r="E11" s="23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21.6" customHeight="1" x14ac:dyDescent="0.25">
      <c r="A12" s="11">
        <v>4</v>
      </c>
      <c r="B12" s="38" t="s">
        <v>39</v>
      </c>
      <c r="C12" s="39" t="s">
        <v>14</v>
      </c>
      <c r="D12" s="40">
        <v>70</v>
      </c>
      <c r="E12" s="23"/>
      <c r="F12" s="10">
        <f>SUM(D12*E12)</f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38" t="s">
        <v>40</v>
      </c>
      <c r="C13" s="39" t="s">
        <v>13</v>
      </c>
      <c r="D13" s="41">
        <v>2</v>
      </c>
      <c r="E13" s="23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42" t="s">
        <v>68</v>
      </c>
      <c r="C14" s="39" t="s">
        <v>35</v>
      </c>
      <c r="D14" s="40">
        <v>105</v>
      </c>
      <c r="E14" s="23"/>
      <c r="F14" s="10">
        <f t="shared" si="0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7</v>
      </c>
      <c r="B15" s="42" t="s">
        <v>69</v>
      </c>
      <c r="C15" s="37" t="s">
        <v>36</v>
      </c>
      <c r="D15" s="40">
        <v>1050</v>
      </c>
      <c r="E15" s="23"/>
      <c r="F15" s="10">
        <f t="shared" si="0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21.6" customHeight="1" x14ac:dyDescent="0.25">
      <c r="A16" s="11">
        <v>8</v>
      </c>
      <c r="B16" s="43" t="s">
        <v>70</v>
      </c>
      <c r="C16" s="37" t="s">
        <v>35</v>
      </c>
      <c r="D16" s="44">
        <v>55</v>
      </c>
      <c r="E16" s="23"/>
      <c r="F16" s="10">
        <f t="shared" ref="F16:F26" si="1">SUM(D16*E16)</f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9</v>
      </c>
      <c r="B17" s="42" t="s">
        <v>71</v>
      </c>
      <c r="C17" s="37" t="s">
        <v>35</v>
      </c>
      <c r="D17" s="44">
        <v>55</v>
      </c>
      <c r="E17" s="23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10</v>
      </c>
      <c r="B18" s="42" t="s">
        <v>72</v>
      </c>
      <c r="C18" s="37" t="s">
        <v>35</v>
      </c>
      <c r="D18" s="44"/>
      <c r="E18" s="23"/>
      <c r="F18" s="10">
        <f t="shared" si="1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21.6" customHeight="1" x14ac:dyDescent="0.25">
      <c r="A19" s="11">
        <v>11</v>
      </c>
      <c r="B19" s="36" t="s">
        <v>73</v>
      </c>
      <c r="C19" s="37" t="s">
        <v>36</v>
      </c>
      <c r="D19" s="40">
        <v>475</v>
      </c>
      <c r="E19" s="23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12</v>
      </c>
      <c r="B20" s="42" t="s">
        <v>74</v>
      </c>
      <c r="C20" s="37" t="s">
        <v>36</v>
      </c>
      <c r="D20" s="40">
        <v>400</v>
      </c>
      <c r="E20" s="23"/>
      <c r="F20" s="10">
        <f t="shared" ref="F20:F24" si="2">SUM(D20*E20)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36" t="s">
        <v>75</v>
      </c>
      <c r="C21" s="45" t="s">
        <v>35</v>
      </c>
      <c r="D21" s="44">
        <v>223</v>
      </c>
      <c r="E21" s="23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36" t="s">
        <v>76</v>
      </c>
      <c r="C22" s="45" t="s">
        <v>35</v>
      </c>
      <c r="D22" s="44">
        <v>82</v>
      </c>
      <c r="E22" s="23"/>
      <c r="F22" s="10">
        <f>SUM(D22*E22)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15</v>
      </c>
      <c r="B23" s="46" t="s">
        <v>77</v>
      </c>
      <c r="C23" s="45" t="s">
        <v>13</v>
      </c>
      <c r="D23" s="47">
        <v>1</v>
      </c>
      <c r="E23" s="23"/>
      <c r="F23" s="10">
        <f t="shared" si="2"/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16</v>
      </c>
      <c r="B24" s="48" t="s">
        <v>78</v>
      </c>
      <c r="C24" s="37" t="s">
        <v>35</v>
      </c>
      <c r="D24" s="47">
        <v>24</v>
      </c>
      <c r="E24" s="23"/>
      <c r="F24" s="10">
        <f t="shared" si="2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21.6" customHeight="1" x14ac:dyDescent="0.25">
      <c r="A25" s="11">
        <v>17</v>
      </c>
      <c r="B25" s="48" t="s">
        <v>79</v>
      </c>
      <c r="C25" s="45" t="s">
        <v>36</v>
      </c>
      <c r="D25" s="47">
        <v>104</v>
      </c>
      <c r="E25" s="23"/>
      <c r="F25" s="10">
        <f>SUM(D25*E25)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48" t="s">
        <v>80</v>
      </c>
      <c r="C26" s="37" t="s">
        <v>35</v>
      </c>
      <c r="D26" s="47">
        <v>32</v>
      </c>
      <c r="E26" s="23"/>
      <c r="F26" s="10">
        <f t="shared" si="1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46" t="s">
        <v>81</v>
      </c>
      <c r="C27" s="45" t="s">
        <v>13</v>
      </c>
      <c r="D27" s="47">
        <v>1</v>
      </c>
      <c r="E27" s="23"/>
      <c r="F27" s="10">
        <f t="shared" ref="F27:F28" si="3">SUM(D27*E27)</f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20</v>
      </c>
      <c r="B28" s="48" t="s">
        <v>79</v>
      </c>
      <c r="C28" s="45" t="s">
        <v>36</v>
      </c>
      <c r="D28" s="47">
        <v>202</v>
      </c>
      <c r="E28" s="23"/>
      <c r="F28" s="10">
        <f t="shared" si="3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21</v>
      </c>
      <c r="B29" s="48" t="s">
        <v>82</v>
      </c>
      <c r="C29" s="37" t="s">
        <v>35</v>
      </c>
      <c r="D29" s="47">
        <v>41</v>
      </c>
      <c r="E29" s="23"/>
      <c r="F29" s="10">
        <f t="shared" ref="F29:F31" si="4">SUM(D29*E29)</f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21.6" customHeight="1" x14ac:dyDescent="0.25">
      <c r="A30" s="11">
        <v>22</v>
      </c>
      <c r="B30" s="48" t="s">
        <v>83</v>
      </c>
      <c r="C30" s="37" t="s">
        <v>35</v>
      </c>
      <c r="D30" s="47">
        <v>19</v>
      </c>
      <c r="E30" s="23"/>
      <c r="F30" s="10">
        <f>SUM(D30*E30)</f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23</v>
      </c>
      <c r="B31" s="31" t="s">
        <v>42</v>
      </c>
      <c r="C31" s="18" t="s">
        <v>33</v>
      </c>
      <c r="D31" s="20">
        <v>1</v>
      </c>
      <c r="E31" s="23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24</v>
      </c>
      <c r="B32" s="19" t="s">
        <v>31</v>
      </c>
      <c r="C32" s="18" t="s">
        <v>33</v>
      </c>
      <c r="D32" s="20">
        <v>1</v>
      </c>
      <c r="E32" s="23"/>
      <c r="F32" s="10">
        <f>SUM(D32*E32)</f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25</v>
      </c>
      <c r="B33" s="17" t="s">
        <v>63</v>
      </c>
      <c r="C33" s="18" t="s">
        <v>33</v>
      </c>
      <c r="D33" s="20">
        <v>2</v>
      </c>
      <c r="E33" s="23"/>
      <c r="F33" s="10">
        <f t="shared" ref="F33" si="5">SUM(D33*E33)</f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12.6" customHeight="1" x14ac:dyDescent="0.25">
      <c r="A34" s="75" t="s">
        <v>20</v>
      </c>
      <c r="B34" s="76"/>
      <c r="C34" s="76"/>
      <c r="D34" s="76"/>
      <c r="E34" s="76"/>
      <c r="F34" s="77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</row>
    <row r="35" spans="1:50" s="4" customFormat="1" ht="10.8" customHeight="1" x14ac:dyDescent="0.25">
      <c r="A35" s="11">
        <v>26</v>
      </c>
      <c r="B35" s="24" t="s">
        <v>21</v>
      </c>
      <c r="C35" s="21" t="s">
        <v>13</v>
      </c>
      <c r="D35" s="22">
        <v>1</v>
      </c>
      <c r="E35" s="25"/>
      <c r="F35" s="10">
        <f>SUM(D35*E35)</f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</row>
    <row r="36" spans="1:50" s="4" customFormat="1" ht="21.6" customHeight="1" x14ac:dyDescent="0.25">
      <c r="A36" s="11">
        <v>27</v>
      </c>
      <c r="B36" s="24" t="s">
        <v>45</v>
      </c>
      <c r="C36" s="21" t="s">
        <v>13</v>
      </c>
      <c r="D36" s="22">
        <v>1</v>
      </c>
      <c r="E36" s="25"/>
      <c r="F36" s="10">
        <f t="shared" ref="F36" si="6">SUM(D36*E36)</f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</row>
    <row r="37" spans="1:50" s="4" customFormat="1" ht="32.4" customHeight="1" x14ac:dyDescent="0.25">
      <c r="A37" s="11">
        <v>28</v>
      </c>
      <c r="B37" s="24" t="s">
        <v>46</v>
      </c>
      <c r="C37" s="21" t="s">
        <v>22</v>
      </c>
      <c r="D37" s="22">
        <v>1</v>
      </c>
      <c r="E37" s="25"/>
      <c r="F37" s="10">
        <f>SUM(D37*E37)</f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</row>
    <row r="38" spans="1:50" s="15" customFormat="1" ht="10.8" customHeight="1" x14ac:dyDescent="0.25">
      <c r="A38" s="11">
        <v>29</v>
      </c>
      <c r="B38" s="17" t="s">
        <v>29</v>
      </c>
      <c r="C38" s="18" t="s">
        <v>22</v>
      </c>
      <c r="D38" s="26">
        <v>1</v>
      </c>
      <c r="E38" s="27"/>
      <c r="F38" s="10">
        <f t="shared" ref="F38:F39" si="7">SUM(D38*E38)</f>
        <v>0</v>
      </c>
      <c r="G38" s="14"/>
      <c r="H38" s="14"/>
      <c r="I38" s="14"/>
      <c r="J38" s="14"/>
    </row>
    <row r="39" spans="1:50" s="15" customFormat="1" ht="10.8" customHeight="1" x14ac:dyDescent="0.25">
      <c r="A39" s="11">
        <v>30</v>
      </c>
      <c r="B39" s="17" t="s">
        <v>30</v>
      </c>
      <c r="C39" s="18" t="s">
        <v>23</v>
      </c>
      <c r="D39" s="29">
        <v>7.0000000000000007E-2</v>
      </c>
      <c r="E39" s="27"/>
      <c r="F39" s="10">
        <f t="shared" si="7"/>
        <v>0</v>
      </c>
      <c r="G39" s="14"/>
      <c r="H39" s="14"/>
      <c r="I39" s="14"/>
      <c r="J39" s="14"/>
    </row>
    <row r="40" spans="1:50" s="15" customFormat="1" ht="12.6" customHeight="1" thickBot="1" x14ac:dyDescent="0.3">
      <c r="A40" s="72" t="s">
        <v>48</v>
      </c>
      <c r="B40" s="73"/>
      <c r="C40" s="73"/>
      <c r="D40" s="73"/>
      <c r="E40" s="74"/>
      <c r="F40" s="30">
        <f>SUM(F8:F39)</f>
        <v>0</v>
      </c>
      <c r="G40" s="14"/>
      <c r="H40" s="14"/>
      <c r="I40" s="14"/>
      <c r="J40" s="14"/>
    </row>
    <row r="41" spans="1:50" s="4" customFormat="1" ht="12.75" customHeight="1" x14ac:dyDescent="0.25">
      <c r="A41" s="69" t="s">
        <v>49</v>
      </c>
      <c r="B41" s="70"/>
      <c r="C41" s="70"/>
      <c r="D41" s="70"/>
      <c r="E41" s="70"/>
      <c r="F41" s="71"/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10.8" customHeight="1" x14ac:dyDescent="0.25">
      <c r="A42" s="11">
        <v>31</v>
      </c>
      <c r="B42" s="49" t="s">
        <v>38</v>
      </c>
      <c r="C42" s="50" t="s">
        <v>32</v>
      </c>
      <c r="D42" s="51">
        <v>5</v>
      </c>
      <c r="E42" s="23"/>
      <c r="F42" s="10">
        <f t="shared" ref="F42" si="8">SUM(D42*E42)</f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10.8" customHeight="1" x14ac:dyDescent="0.25">
      <c r="A43" s="11">
        <v>32</v>
      </c>
      <c r="B43" s="38" t="s">
        <v>84</v>
      </c>
      <c r="C43" s="50" t="s">
        <v>23</v>
      </c>
      <c r="D43" s="52">
        <v>1.5817000000000001</v>
      </c>
      <c r="E43" s="23"/>
      <c r="F43" s="10">
        <f>SUM(D43*E43)</f>
        <v>0</v>
      </c>
      <c r="G43" s="13"/>
      <c r="H43" s="13"/>
      <c r="I43" s="16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10.8" customHeight="1" x14ac:dyDescent="0.25">
      <c r="A44" s="11">
        <v>33</v>
      </c>
      <c r="B44" s="53" t="s">
        <v>85</v>
      </c>
      <c r="C44" s="54" t="s">
        <v>14</v>
      </c>
      <c r="D44" s="55">
        <v>915</v>
      </c>
      <c r="E44" s="23"/>
      <c r="F44" s="10">
        <f t="shared" ref="F44" si="9">SUM(D44*E44)</f>
        <v>0</v>
      </c>
      <c r="G44" s="13"/>
      <c r="H44" s="13"/>
      <c r="I44" s="16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10.8" customHeight="1" x14ac:dyDescent="0.25">
      <c r="A45" s="11">
        <v>34</v>
      </c>
      <c r="B45" s="56" t="s">
        <v>37</v>
      </c>
      <c r="C45" s="57" t="s">
        <v>14</v>
      </c>
      <c r="D45" s="55">
        <v>915</v>
      </c>
      <c r="E45" s="23"/>
      <c r="F45" s="10">
        <f>SUM(D45*E45)</f>
        <v>0</v>
      </c>
      <c r="G45" s="13"/>
      <c r="H45" s="13"/>
      <c r="I45" s="16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10.8" customHeight="1" x14ac:dyDescent="0.25">
      <c r="A46" s="11">
        <v>35</v>
      </c>
      <c r="B46" s="49" t="s">
        <v>86</v>
      </c>
      <c r="C46" s="50" t="s">
        <v>13</v>
      </c>
      <c r="D46" s="58">
        <v>7</v>
      </c>
      <c r="E46" s="23"/>
      <c r="F46" s="10">
        <f t="shared" ref="F46:F48" si="10">SUM(D46*E46)</f>
        <v>0</v>
      </c>
      <c r="G46" s="13"/>
      <c r="H46" s="13"/>
      <c r="I46" s="16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10.8" customHeight="1" x14ac:dyDescent="0.25">
      <c r="A47" s="11">
        <v>36</v>
      </c>
      <c r="B47" s="49" t="s">
        <v>87</v>
      </c>
      <c r="C47" s="50" t="s">
        <v>14</v>
      </c>
      <c r="D47" s="55">
        <v>48</v>
      </c>
      <c r="E47" s="23"/>
      <c r="F47" s="10">
        <f t="shared" si="10"/>
        <v>0</v>
      </c>
      <c r="G47" s="13"/>
      <c r="H47" s="13"/>
      <c r="I47" s="16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0.8" customHeight="1" x14ac:dyDescent="0.25">
      <c r="A48" s="11">
        <v>37</v>
      </c>
      <c r="B48" s="49" t="s">
        <v>88</v>
      </c>
      <c r="C48" s="50" t="s">
        <v>14</v>
      </c>
      <c r="D48" s="55">
        <v>12</v>
      </c>
      <c r="E48" s="23"/>
      <c r="F48" s="10">
        <f t="shared" si="1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10.8" customHeight="1" x14ac:dyDescent="0.25">
      <c r="A49" s="11">
        <v>38</v>
      </c>
      <c r="B49" s="49" t="s">
        <v>89</v>
      </c>
      <c r="C49" s="50" t="s">
        <v>90</v>
      </c>
      <c r="D49" s="55">
        <v>6</v>
      </c>
      <c r="E49" s="23"/>
      <c r="F49" s="10">
        <f t="shared" ref="F49:F54" si="11">SUM(D49*E49)</f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39</v>
      </c>
      <c r="B50" s="49" t="s">
        <v>91</v>
      </c>
      <c r="C50" s="50" t="s">
        <v>90</v>
      </c>
      <c r="D50" s="59">
        <v>1</v>
      </c>
      <c r="E50" s="23"/>
      <c r="F50" s="10">
        <f t="shared" si="11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10.8" customHeight="1" x14ac:dyDescent="0.25">
      <c r="A51" s="11">
        <v>40</v>
      </c>
      <c r="B51" s="60" t="s">
        <v>92</v>
      </c>
      <c r="C51" s="61" t="s">
        <v>13</v>
      </c>
      <c r="D51" s="35">
        <v>12</v>
      </c>
      <c r="E51" s="23"/>
      <c r="F51" s="10">
        <f t="shared" si="11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41</v>
      </c>
      <c r="B52" s="60" t="s">
        <v>93</v>
      </c>
      <c r="C52" s="61" t="s">
        <v>14</v>
      </c>
      <c r="D52" s="35">
        <v>13</v>
      </c>
      <c r="E52" s="23"/>
      <c r="F52" s="10">
        <f t="shared" si="11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21.6" customHeight="1" x14ac:dyDescent="0.25">
      <c r="A53" s="11">
        <v>42</v>
      </c>
      <c r="B53" s="38" t="s">
        <v>39</v>
      </c>
      <c r="C53" s="39" t="s">
        <v>14</v>
      </c>
      <c r="D53" s="41">
        <v>860</v>
      </c>
      <c r="E53" s="23"/>
      <c r="F53" s="10">
        <f t="shared" si="11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0.8" customHeight="1" x14ac:dyDescent="0.25">
      <c r="A54" s="11">
        <v>43</v>
      </c>
      <c r="B54" s="38" t="s">
        <v>40</v>
      </c>
      <c r="C54" s="39" t="s">
        <v>13</v>
      </c>
      <c r="D54" s="41">
        <v>3</v>
      </c>
      <c r="E54" s="23"/>
      <c r="F54" s="10">
        <f t="shared" si="11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44</v>
      </c>
      <c r="B55" s="42" t="s">
        <v>68</v>
      </c>
      <c r="C55" s="39" t="s">
        <v>35</v>
      </c>
      <c r="D55" s="40">
        <v>1080.0000000000002</v>
      </c>
      <c r="E55" s="23"/>
      <c r="F55" s="10">
        <f>SUM(D55*E55)</f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45</v>
      </c>
      <c r="B56" s="42" t="s">
        <v>69</v>
      </c>
      <c r="C56" s="37" t="s">
        <v>36</v>
      </c>
      <c r="D56" s="40">
        <v>5400.0000000000009</v>
      </c>
      <c r="E56" s="23"/>
      <c r="F56" s="10">
        <f t="shared" ref="F56" si="12">SUM(D56*E56)</f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46</v>
      </c>
      <c r="B57" s="42" t="s">
        <v>94</v>
      </c>
      <c r="C57" s="37" t="s">
        <v>35</v>
      </c>
      <c r="D57" s="40">
        <v>439</v>
      </c>
      <c r="E57" s="23"/>
      <c r="F57" s="10">
        <f>SUM(D57*E57)</f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47</v>
      </c>
      <c r="B58" s="43" t="s">
        <v>95</v>
      </c>
      <c r="C58" s="37" t="s">
        <v>35</v>
      </c>
      <c r="D58" s="40">
        <v>265</v>
      </c>
      <c r="E58" s="23"/>
      <c r="F58" s="10">
        <f>SUM(D58*E58)</f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10.8" customHeight="1" x14ac:dyDescent="0.25">
      <c r="A59" s="11">
        <v>48</v>
      </c>
      <c r="B59" s="42" t="s">
        <v>71</v>
      </c>
      <c r="C59" s="37" t="s">
        <v>35</v>
      </c>
      <c r="D59" s="44">
        <v>704</v>
      </c>
      <c r="E59" s="23"/>
      <c r="F59" s="10">
        <f t="shared" ref="F59:F61" si="13">SUM(D59*E59)</f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21.6" customHeight="1" x14ac:dyDescent="0.25">
      <c r="A60" s="11">
        <v>49</v>
      </c>
      <c r="B60" s="36" t="s">
        <v>73</v>
      </c>
      <c r="C60" s="37" t="s">
        <v>36</v>
      </c>
      <c r="D60" s="44">
        <v>4300</v>
      </c>
      <c r="E60" s="23"/>
      <c r="F60" s="10">
        <f t="shared" si="13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21.6" customHeight="1" x14ac:dyDescent="0.25">
      <c r="A61" s="11">
        <v>50</v>
      </c>
      <c r="B61" s="36" t="s">
        <v>75</v>
      </c>
      <c r="C61" s="45" t="s">
        <v>35</v>
      </c>
      <c r="D61" s="47">
        <v>868</v>
      </c>
      <c r="E61" s="23"/>
      <c r="F61" s="10">
        <f t="shared" si="13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21.6" customHeight="1" x14ac:dyDescent="0.25">
      <c r="A62" s="11">
        <v>51</v>
      </c>
      <c r="B62" s="36" t="s">
        <v>76</v>
      </c>
      <c r="C62" s="45" t="s">
        <v>35</v>
      </c>
      <c r="D62" s="47">
        <v>400</v>
      </c>
      <c r="E62" s="23"/>
      <c r="F62" s="10">
        <f t="shared" ref="F62:F65" si="14">SUM(D62*E62)</f>
        <v>0</v>
      </c>
      <c r="G62" s="1"/>
      <c r="H62" s="1"/>
      <c r="I62" s="1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21.6" customHeight="1" x14ac:dyDescent="0.25">
      <c r="A63" s="11">
        <v>52</v>
      </c>
      <c r="B63" s="46" t="s">
        <v>77</v>
      </c>
      <c r="C63" s="45" t="s">
        <v>13</v>
      </c>
      <c r="D63" s="47">
        <v>1</v>
      </c>
      <c r="E63" s="23"/>
      <c r="F63" s="10">
        <f t="shared" si="14"/>
        <v>0</v>
      </c>
      <c r="G63" s="1"/>
      <c r="H63" s="1"/>
      <c r="I63" s="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10.8" customHeight="1" x14ac:dyDescent="0.25">
      <c r="A64" s="11">
        <v>53</v>
      </c>
      <c r="B64" s="48" t="s">
        <v>78</v>
      </c>
      <c r="C64" s="37" t="s">
        <v>35</v>
      </c>
      <c r="D64" s="47">
        <v>24</v>
      </c>
      <c r="E64" s="23"/>
      <c r="F64" s="10">
        <f t="shared" si="14"/>
        <v>0</v>
      </c>
      <c r="G64" s="1"/>
      <c r="H64" s="1"/>
      <c r="I64" s="1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s="4" customFormat="1" ht="21.6" customHeight="1" x14ac:dyDescent="0.25">
      <c r="A65" s="11">
        <v>54</v>
      </c>
      <c r="B65" s="48" t="s">
        <v>79</v>
      </c>
      <c r="C65" s="45" t="s">
        <v>36</v>
      </c>
      <c r="D65" s="47">
        <v>104</v>
      </c>
      <c r="E65" s="23"/>
      <c r="F65" s="10">
        <f t="shared" si="14"/>
        <v>0</v>
      </c>
      <c r="G65" s="1"/>
      <c r="H65" s="1"/>
      <c r="I65" s="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21.6" customHeight="1" x14ac:dyDescent="0.25">
      <c r="A66" s="11">
        <v>55</v>
      </c>
      <c r="B66" s="48" t="s">
        <v>80</v>
      </c>
      <c r="C66" s="37" t="s">
        <v>35</v>
      </c>
      <c r="D66" s="47">
        <v>32</v>
      </c>
      <c r="E66" s="23"/>
      <c r="F66" s="10">
        <f>SUM(D66*E66)</f>
        <v>0</v>
      </c>
      <c r="G66" s="1"/>
      <c r="H66" s="1"/>
      <c r="I66" s="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21.6" customHeight="1" x14ac:dyDescent="0.25">
      <c r="A67" s="11">
        <v>56</v>
      </c>
      <c r="B67" s="46" t="s">
        <v>96</v>
      </c>
      <c r="C67" s="37" t="s">
        <v>13</v>
      </c>
      <c r="D67" s="44">
        <v>1</v>
      </c>
      <c r="E67" s="23"/>
      <c r="F67" s="10">
        <f>SUM(D67*E67)</f>
        <v>0</v>
      </c>
      <c r="G67" s="1"/>
      <c r="H67" s="1"/>
      <c r="I67" s="1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0.8" customHeight="1" x14ac:dyDescent="0.25">
      <c r="A68" s="11">
        <v>57</v>
      </c>
      <c r="B68" s="48" t="s">
        <v>78</v>
      </c>
      <c r="C68" s="37" t="s">
        <v>35</v>
      </c>
      <c r="D68" s="47">
        <v>170</v>
      </c>
      <c r="E68" s="23"/>
      <c r="F68" s="10">
        <f t="shared" ref="F68" si="15">SUM(D68*E68)</f>
        <v>0</v>
      </c>
      <c r="G68" s="1"/>
      <c r="H68" s="1"/>
      <c r="I68" s="1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21.6" customHeight="1" x14ac:dyDescent="0.25">
      <c r="A69" s="11">
        <v>58</v>
      </c>
      <c r="B69" s="48" t="s">
        <v>79</v>
      </c>
      <c r="C69" s="45" t="s">
        <v>36</v>
      </c>
      <c r="D69" s="47">
        <v>850</v>
      </c>
      <c r="E69" s="23"/>
      <c r="F69" s="10">
        <f>SUM(D69*E69)</f>
        <v>0</v>
      </c>
      <c r="G69" s="1"/>
      <c r="H69" s="1"/>
      <c r="I69" s="1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21.6" customHeight="1" x14ac:dyDescent="0.25">
      <c r="A70" s="11">
        <v>59</v>
      </c>
      <c r="B70" s="48" t="s">
        <v>82</v>
      </c>
      <c r="C70" s="37" t="s">
        <v>35</v>
      </c>
      <c r="D70" s="47">
        <v>168</v>
      </c>
      <c r="E70" s="23"/>
      <c r="F70" s="10">
        <f t="shared" ref="F70:F78" si="16">SUM(D70*E70)</f>
        <v>0</v>
      </c>
      <c r="G70" s="1"/>
      <c r="H70" s="1"/>
      <c r="I70" s="1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21.6" customHeight="1" x14ac:dyDescent="0.25">
      <c r="A71" s="11">
        <v>60</v>
      </c>
      <c r="B71" s="48" t="s">
        <v>83</v>
      </c>
      <c r="C71" s="37" t="s">
        <v>35</v>
      </c>
      <c r="D71" s="47">
        <v>70</v>
      </c>
      <c r="E71" s="23"/>
      <c r="F71" s="10">
        <f t="shared" si="16"/>
        <v>0</v>
      </c>
      <c r="G71" s="1"/>
      <c r="H71" s="1"/>
      <c r="I71" s="1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21.6" customHeight="1" x14ac:dyDescent="0.25">
      <c r="A72" s="11">
        <v>61</v>
      </c>
      <c r="B72" s="46" t="s">
        <v>97</v>
      </c>
      <c r="C72" s="37" t="s">
        <v>13</v>
      </c>
      <c r="D72" s="44">
        <v>1</v>
      </c>
      <c r="E72" s="23"/>
      <c r="F72" s="10">
        <f t="shared" si="16"/>
        <v>0</v>
      </c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21.6" customHeight="1" x14ac:dyDescent="0.25">
      <c r="A73" s="11">
        <v>62</v>
      </c>
      <c r="B73" s="48" t="s">
        <v>79</v>
      </c>
      <c r="C73" s="45" t="s">
        <v>36</v>
      </c>
      <c r="D73" s="47">
        <v>45</v>
      </c>
      <c r="E73" s="23"/>
      <c r="F73" s="10">
        <f t="shared" si="16"/>
        <v>0</v>
      </c>
      <c r="G73" s="1"/>
      <c r="H73" s="1"/>
      <c r="I73" s="1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21.6" customHeight="1" x14ac:dyDescent="0.25">
      <c r="A74" s="11">
        <v>63</v>
      </c>
      <c r="B74" s="48" t="s">
        <v>82</v>
      </c>
      <c r="C74" s="37" t="s">
        <v>35</v>
      </c>
      <c r="D74" s="47">
        <v>10</v>
      </c>
      <c r="E74" s="23"/>
      <c r="F74" s="10">
        <f>SUM(D74*E74)</f>
        <v>0</v>
      </c>
      <c r="G74" s="1"/>
      <c r="H74" s="1"/>
      <c r="I74" s="1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21.6" customHeight="1" x14ac:dyDescent="0.25">
      <c r="A75" s="11">
        <v>64</v>
      </c>
      <c r="B75" s="48" t="s">
        <v>83</v>
      </c>
      <c r="C75" s="37" t="s">
        <v>35</v>
      </c>
      <c r="D75" s="47">
        <v>6</v>
      </c>
      <c r="E75" s="23"/>
      <c r="F75" s="10">
        <f>SUM(D75*E75)</f>
        <v>0</v>
      </c>
      <c r="G75" s="1"/>
      <c r="H75" s="1"/>
      <c r="I75" s="1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21.6" customHeight="1" x14ac:dyDescent="0.25">
      <c r="A76" s="11">
        <v>65</v>
      </c>
      <c r="B76" s="31" t="s">
        <v>42</v>
      </c>
      <c r="C76" s="18" t="s">
        <v>33</v>
      </c>
      <c r="D76" s="20">
        <v>1</v>
      </c>
      <c r="E76" s="23"/>
      <c r="F76" s="10">
        <f>SUM(D76*E76)</f>
        <v>0</v>
      </c>
      <c r="G76" s="1"/>
      <c r="H76" s="1"/>
      <c r="I76" s="1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66</v>
      </c>
      <c r="B77" s="19" t="s">
        <v>31</v>
      </c>
      <c r="C77" s="18" t="s">
        <v>33</v>
      </c>
      <c r="D77" s="20">
        <v>1</v>
      </c>
      <c r="E77" s="23"/>
      <c r="F77" s="10">
        <f t="shared" si="16"/>
        <v>0</v>
      </c>
      <c r="G77" s="1"/>
      <c r="H77" s="1"/>
      <c r="I77" s="1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21.6" customHeight="1" x14ac:dyDescent="0.25">
      <c r="A78" s="11">
        <v>67</v>
      </c>
      <c r="B78" s="17" t="s">
        <v>34</v>
      </c>
      <c r="C78" s="18" t="s">
        <v>33</v>
      </c>
      <c r="D78" s="20">
        <v>1</v>
      </c>
      <c r="E78" s="23"/>
      <c r="F78" s="10">
        <f t="shared" si="16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2.6" customHeight="1" x14ac:dyDescent="0.25">
      <c r="A79" s="75" t="s">
        <v>20</v>
      </c>
      <c r="B79" s="76"/>
      <c r="C79" s="76"/>
      <c r="D79" s="76"/>
      <c r="E79" s="76"/>
      <c r="F79" s="77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</row>
    <row r="80" spans="1:50" s="4" customFormat="1" ht="10.8" customHeight="1" x14ac:dyDescent="0.25">
      <c r="A80" s="11">
        <v>68</v>
      </c>
      <c r="B80" s="24" t="s">
        <v>21</v>
      </c>
      <c r="C80" s="21" t="s">
        <v>13</v>
      </c>
      <c r="D80" s="22">
        <v>1</v>
      </c>
      <c r="E80" s="25"/>
      <c r="F80" s="10">
        <f>SUM(D80*E80)</f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</row>
    <row r="81" spans="1:50" s="4" customFormat="1" ht="21.6" customHeight="1" x14ac:dyDescent="0.25">
      <c r="A81" s="11">
        <v>69</v>
      </c>
      <c r="B81" s="24" t="s">
        <v>45</v>
      </c>
      <c r="C81" s="21" t="s">
        <v>13</v>
      </c>
      <c r="D81" s="22">
        <v>1</v>
      </c>
      <c r="E81" s="25"/>
      <c r="F81" s="10">
        <f t="shared" ref="F81" si="17">SUM(D81*E81)</f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</row>
    <row r="82" spans="1:50" s="4" customFormat="1" ht="32.4" customHeight="1" x14ac:dyDescent="0.25">
      <c r="A82" s="11">
        <v>70</v>
      </c>
      <c r="B82" s="24" t="s">
        <v>46</v>
      </c>
      <c r="C82" s="21" t="s">
        <v>22</v>
      </c>
      <c r="D82" s="22">
        <v>1</v>
      </c>
      <c r="E82" s="25"/>
      <c r="F82" s="10">
        <f>SUM(D82*E82)</f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</row>
    <row r="83" spans="1:50" s="15" customFormat="1" ht="10.8" customHeight="1" x14ac:dyDescent="0.25">
      <c r="A83" s="11">
        <v>71</v>
      </c>
      <c r="B83" s="17" t="s">
        <v>29</v>
      </c>
      <c r="C83" s="18" t="s">
        <v>22</v>
      </c>
      <c r="D83" s="26">
        <v>1</v>
      </c>
      <c r="E83" s="27"/>
      <c r="F83" s="10">
        <f t="shared" ref="F83:F84" si="18">SUM(D83*E83)</f>
        <v>0</v>
      </c>
      <c r="G83" s="14"/>
      <c r="H83" s="14"/>
      <c r="I83" s="14"/>
      <c r="J83" s="14"/>
    </row>
    <row r="84" spans="1:50" s="15" customFormat="1" ht="10.8" customHeight="1" x14ac:dyDescent="0.25">
      <c r="A84" s="11">
        <v>72</v>
      </c>
      <c r="B84" s="17" t="s">
        <v>30</v>
      </c>
      <c r="C84" s="18" t="s">
        <v>23</v>
      </c>
      <c r="D84" s="29">
        <v>0.36</v>
      </c>
      <c r="E84" s="27"/>
      <c r="F84" s="10">
        <f t="shared" si="18"/>
        <v>0</v>
      </c>
      <c r="G84" s="14"/>
      <c r="H84" s="14"/>
      <c r="I84" s="14"/>
      <c r="J84" s="14"/>
    </row>
    <row r="85" spans="1:50" s="15" customFormat="1" ht="12.6" customHeight="1" thickBot="1" x14ac:dyDescent="0.3">
      <c r="A85" s="72" t="s">
        <v>50</v>
      </c>
      <c r="B85" s="73"/>
      <c r="C85" s="73"/>
      <c r="D85" s="73"/>
      <c r="E85" s="74"/>
      <c r="F85" s="30">
        <f>SUM(F41:F84)</f>
        <v>0</v>
      </c>
      <c r="G85" s="14"/>
      <c r="H85" s="14"/>
      <c r="I85" s="14"/>
      <c r="J85" s="14"/>
    </row>
    <row r="86" spans="1:50" s="4" customFormat="1" ht="12.75" customHeight="1" x14ac:dyDescent="0.25">
      <c r="A86" s="69" t="s">
        <v>51</v>
      </c>
      <c r="B86" s="70"/>
      <c r="C86" s="70"/>
      <c r="D86" s="70"/>
      <c r="E86" s="70"/>
      <c r="F86" s="71"/>
      <c r="G86" s="1"/>
      <c r="H86" s="1"/>
      <c r="I86" s="1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10.8" customHeight="1" x14ac:dyDescent="0.25">
      <c r="A87" s="11">
        <v>73</v>
      </c>
      <c r="B87" s="49" t="s">
        <v>38</v>
      </c>
      <c r="C87" s="50" t="s">
        <v>32</v>
      </c>
      <c r="D87" s="51">
        <v>5</v>
      </c>
      <c r="E87" s="23"/>
      <c r="F87" s="10">
        <f t="shared" ref="F87" si="19">SUM(D87*E87)</f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10.8" customHeight="1" x14ac:dyDescent="0.25">
      <c r="A88" s="11">
        <v>74</v>
      </c>
      <c r="B88" s="38" t="s">
        <v>84</v>
      </c>
      <c r="C88" s="50" t="s">
        <v>23</v>
      </c>
      <c r="D88" s="52">
        <v>0.73059999999999992</v>
      </c>
      <c r="E88" s="23"/>
      <c r="F88" s="10">
        <f>SUM(D88*E88)</f>
        <v>0</v>
      </c>
      <c r="G88" s="13"/>
      <c r="H88" s="13"/>
      <c r="I88" s="16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10.8" customHeight="1" x14ac:dyDescent="0.25">
      <c r="A89" s="11">
        <v>75</v>
      </c>
      <c r="B89" s="53" t="s">
        <v>85</v>
      </c>
      <c r="C89" s="54" t="s">
        <v>14</v>
      </c>
      <c r="D89" s="55">
        <v>970</v>
      </c>
      <c r="E89" s="23"/>
      <c r="F89" s="10">
        <f t="shared" ref="F89" si="20">SUM(D89*E89)</f>
        <v>0</v>
      </c>
      <c r="G89" s="13"/>
      <c r="H89" s="13"/>
      <c r="I89" s="16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10.8" customHeight="1" x14ac:dyDescent="0.25">
      <c r="A90" s="11">
        <v>76</v>
      </c>
      <c r="B90" s="56" t="s">
        <v>37</v>
      </c>
      <c r="C90" s="57" t="s">
        <v>14</v>
      </c>
      <c r="D90" s="55">
        <v>970</v>
      </c>
      <c r="E90" s="23"/>
      <c r="F90" s="10">
        <f>SUM(D90*E90)</f>
        <v>0</v>
      </c>
      <c r="G90" s="13"/>
      <c r="H90" s="13"/>
      <c r="I90" s="16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10.8" customHeight="1" x14ac:dyDescent="0.25">
      <c r="A91" s="11">
        <v>77</v>
      </c>
      <c r="B91" s="49" t="s">
        <v>86</v>
      </c>
      <c r="C91" s="50" t="s">
        <v>13</v>
      </c>
      <c r="D91" s="58">
        <v>4</v>
      </c>
      <c r="E91" s="23"/>
      <c r="F91" s="10">
        <f t="shared" ref="F91:F99" si="21">SUM(D91*E91)</f>
        <v>0</v>
      </c>
      <c r="G91" s="13"/>
      <c r="H91" s="13"/>
      <c r="I91" s="16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10.8" customHeight="1" x14ac:dyDescent="0.25">
      <c r="A92" s="11">
        <v>78</v>
      </c>
      <c r="B92" s="49" t="s">
        <v>87</v>
      </c>
      <c r="C92" s="50" t="s">
        <v>14</v>
      </c>
      <c r="D92" s="55">
        <v>24</v>
      </c>
      <c r="E92" s="23"/>
      <c r="F92" s="10">
        <f t="shared" si="21"/>
        <v>0</v>
      </c>
      <c r="G92" s="13"/>
      <c r="H92" s="13"/>
      <c r="I92" s="16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10.8" customHeight="1" x14ac:dyDescent="0.25">
      <c r="A93" s="11">
        <v>79</v>
      </c>
      <c r="B93" s="49" t="s">
        <v>88</v>
      </c>
      <c r="C93" s="50" t="s">
        <v>14</v>
      </c>
      <c r="D93" s="55">
        <v>10</v>
      </c>
      <c r="E93" s="23"/>
      <c r="F93" s="10">
        <f t="shared" si="2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10.8" customHeight="1" x14ac:dyDescent="0.25">
      <c r="A94" s="11">
        <v>80</v>
      </c>
      <c r="B94" s="49" t="s">
        <v>89</v>
      </c>
      <c r="C94" s="50" t="s">
        <v>90</v>
      </c>
      <c r="D94" s="55">
        <v>3</v>
      </c>
      <c r="E94" s="23"/>
      <c r="F94" s="10">
        <f t="shared" si="2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10.8" customHeight="1" x14ac:dyDescent="0.25">
      <c r="A95" s="11">
        <v>81</v>
      </c>
      <c r="B95" s="49" t="s">
        <v>91</v>
      </c>
      <c r="C95" s="50" t="s">
        <v>90</v>
      </c>
      <c r="D95" s="59">
        <v>1</v>
      </c>
      <c r="E95" s="23"/>
      <c r="F95" s="10">
        <f t="shared" si="2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0.8" customHeight="1" x14ac:dyDescent="0.25">
      <c r="A96" s="11">
        <v>82</v>
      </c>
      <c r="B96" s="60" t="s">
        <v>92</v>
      </c>
      <c r="C96" s="61" t="s">
        <v>13</v>
      </c>
      <c r="D96" s="35">
        <v>8</v>
      </c>
      <c r="E96" s="23"/>
      <c r="F96" s="10">
        <f t="shared" si="2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10.8" customHeight="1" x14ac:dyDescent="0.25">
      <c r="A97" s="11">
        <v>83</v>
      </c>
      <c r="B97" s="60" t="s">
        <v>93</v>
      </c>
      <c r="C97" s="61" t="s">
        <v>14</v>
      </c>
      <c r="D97" s="35">
        <v>6</v>
      </c>
      <c r="E97" s="23"/>
      <c r="F97" s="10">
        <f t="shared" si="2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21.6" customHeight="1" x14ac:dyDescent="0.25">
      <c r="A98" s="11">
        <v>84</v>
      </c>
      <c r="B98" s="38" t="s">
        <v>39</v>
      </c>
      <c r="C98" s="39" t="s">
        <v>14</v>
      </c>
      <c r="D98" s="41">
        <v>1361</v>
      </c>
      <c r="E98" s="23"/>
      <c r="F98" s="10">
        <f t="shared" si="2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10.8" customHeight="1" x14ac:dyDescent="0.25">
      <c r="A99" s="11">
        <v>85</v>
      </c>
      <c r="B99" s="38" t="s">
        <v>40</v>
      </c>
      <c r="C99" s="39" t="s">
        <v>13</v>
      </c>
      <c r="D99" s="41">
        <v>10</v>
      </c>
      <c r="E99" s="23"/>
      <c r="F99" s="10">
        <f t="shared" si="2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10.8" customHeight="1" x14ac:dyDescent="0.25">
      <c r="A100" s="11">
        <v>86</v>
      </c>
      <c r="B100" s="42" t="s">
        <v>68</v>
      </c>
      <c r="C100" s="39" t="s">
        <v>35</v>
      </c>
      <c r="D100" s="40">
        <v>851.99999999999989</v>
      </c>
      <c r="E100" s="23"/>
      <c r="F100" s="10">
        <f>SUM(D100*E100)</f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10.8" customHeight="1" x14ac:dyDescent="0.25">
      <c r="A101" s="11">
        <v>87</v>
      </c>
      <c r="B101" s="42" t="s">
        <v>69</v>
      </c>
      <c r="C101" s="37" t="s">
        <v>36</v>
      </c>
      <c r="D101" s="40">
        <v>8519.9999999999982</v>
      </c>
      <c r="E101" s="23"/>
      <c r="F101" s="10">
        <f t="shared" ref="F101:F102" si="22">SUM(D101*E101)</f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10.8" customHeight="1" x14ac:dyDescent="0.25">
      <c r="A102" s="11">
        <v>88</v>
      </c>
      <c r="B102" s="42" t="s">
        <v>94</v>
      </c>
      <c r="C102" s="37" t="s">
        <v>35</v>
      </c>
      <c r="D102" s="40">
        <v>466</v>
      </c>
      <c r="E102" s="23"/>
      <c r="F102" s="10">
        <f t="shared" si="22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10.8" customHeight="1" x14ac:dyDescent="0.25">
      <c r="A103" s="11">
        <v>89</v>
      </c>
      <c r="B103" s="43" t="s">
        <v>95</v>
      </c>
      <c r="C103" s="37" t="s">
        <v>35</v>
      </c>
      <c r="D103" s="44">
        <v>100</v>
      </c>
      <c r="E103" s="23"/>
      <c r="F103" s="10">
        <f>SUM(D103*E103)</f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90</v>
      </c>
      <c r="B104" s="43" t="s">
        <v>70</v>
      </c>
      <c r="C104" s="37" t="s">
        <v>35</v>
      </c>
      <c r="D104" s="44">
        <v>140</v>
      </c>
      <c r="E104" s="23"/>
      <c r="F104" s="10">
        <f t="shared" ref="F104:F107" si="23">SUM(D104*E104)</f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10.8" customHeight="1" x14ac:dyDescent="0.25">
      <c r="A105" s="11">
        <v>91</v>
      </c>
      <c r="B105" s="42" t="s">
        <v>71</v>
      </c>
      <c r="C105" s="37" t="s">
        <v>35</v>
      </c>
      <c r="D105" s="44">
        <v>706</v>
      </c>
      <c r="E105" s="23"/>
      <c r="F105" s="10">
        <f t="shared" si="23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21.6" customHeight="1" x14ac:dyDescent="0.25">
      <c r="A106" s="11">
        <v>92</v>
      </c>
      <c r="B106" s="36" t="s">
        <v>73</v>
      </c>
      <c r="C106" s="37" t="s">
        <v>36</v>
      </c>
      <c r="D106" s="44">
        <v>6805</v>
      </c>
      <c r="E106" s="23"/>
      <c r="F106" s="10">
        <f t="shared" si="23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21.6" customHeight="1" x14ac:dyDescent="0.25">
      <c r="A107" s="11">
        <v>93</v>
      </c>
      <c r="B107" s="36" t="s">
        <v>75</v>
      </c>
      <c r="C107" s="45" t="s">
        <v>35</v>
      </c>
      <c r="D107" s="47">
        <v>1388</v>
      </c>
      <c r="E107" s="23"/>
      <c r="F107" s="10">
        <f t="shared" si="23"/>
        <v>0</v>
      </c>
      <c r="G107" s="1"/>
      <c r="H107" s="1"/>
      <c r="I107" s="1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21.6" customHeight="1" x14ac:dyDescent="0.25">
      <c r="A108" s="11">
        <v>94</v>
      </c>
      <c r="B108" s="36" t="s">
        <v>76</v>
      </c>
      <c r="C108" s="45" t="s">
        <v>35</v>
      </c>
      <c r="D108" s="47">
        <v>640</v>
      </c>
      <c r="E108" s="23"/>
      <c r="F108" s="10">
        <f>SUM(D108*E108)</f>
        <v>0</v>
      </c>
      <c r="G108" s="1"/>
      <c r="H108" s="1"/>
      <c r="I108" s="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95</v>
      </c>
      <c r="B109" s="46" t="s">
        <v>77</v>
      </c>
      <c r="C109" s="45" t="s">
        <v>13</v>
      </c>
      <c r="D109" s="47">
        <v>6</v>
      </c>
      <c r="E109" s="23"/>
      <c r="F109" s="10">
        <f t="shared" ref="F109:F110" si="24">SUM(D109*E109)</f>
        <v>0</v>
      </c>
      <c r="G109" s="1"/>
      <c r="H109" s="1"/>
      <c r="I109" s="1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10.8" customHeight="1" x14ac:dyDescent="0.25">
      <c r="A110" s="11">
        <v>96</v>
      </c>
      <c r="B110" s="48" t="s">
        <v>78</v>
      </c>
      <c r="C110" s="37" t="s">
        <v>35</v>
      </c>
      <c r="D110" s="47">
        <v>144</v>
      </c>
      <c r="E110" s="23"/>
      <c r="F110" s="10">
        <f t="shared" si="24"/>
        <v>0</v>
      </c>
      <c r="G110" s="1"/>
      <c r="H110" s="1"/>
      <c r="I110" s="1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21.6" customHeight="1" x14ac:dyDescent="0.25">
      <c r="A111" s="11">
        <v>97</v>
      </c>
      <c r="B111" s="48" t="s">
        <v>79</v>
      </c>
      <c r="C111" s="45" t="s">
        <v>36</v>
      </c>
      <c r="D111" s="47">
        <v>624</v>
      </c>
      <c r="E111" s="23"/>
      <c r="F111" s="10">
        <f>SUM(D111*E111)</f>
        <v>0</v>
      </c>
      <c r="G111" s="1"/>
      <c r="H111" s="1"/>
      <c r="I111" s="1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21.6" customHeight="1" x14ac:dyDescent="0.25">
      <c r="A112" s="11">
        <v>98</v>
      </c>
      <c r="B112" s="48" t="s">
        <v>80</v>
      </c>
      <c r="C112" s="37" t="s">
        <v>35</v>
      </c>
      <c r="D112" s="47">
        <v>192</v>
      </c>
      <c r="E112" s="23"/>
      <c r="F112" s="10">
        <f t="shared" ref="F112:F113" si="25">SUM(D112*E112)</f>
        <v>0</v>
      </c>
      <c r="G112" s="1"/>
      <c r="H112" s="1"/>
      <c r="I112" s="1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21.6" customHeight="1" x14ac:dyDescent="0.25">
      <c r="A113" s="11">
        <v>99</v>
      </c>
      <c r="B113" s="46" t="s">
        <v>81</v>
      </c>
      <c r="C113" s="45" t="s">
        <v>13</v>
      </c>
      <c r="D113" s="47">
        <v>1</v>
      </c>
      <c r="E113" s="23"/>
      <c r="F113" s="10">
        <f t="shared" si="25"/>
        <v>0</v>
      </c>
      <c r="G113" s="1"/>
      <c r="H113" s="1"/>
      <c r="I113" s="1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21.6" customHeight="1" x14ac:dyDescent="0.25">
      <c r="A114" s="11">
        <v>100</v>
      </c>
      <c r="B114" s="48" t="s">
        <v>79</v>
      </c>
      <c r="C114" s="45" t="s">
        <v>36</v>
      </c>
      <c r="D114" s="47">
        <v>202</v>
      </c>
      <c r="E114" s="23"/>
      <c r="F114" s="10">
        <f>SUM(D114*E114)</f>
        <v>0</v>
      </c>
      <c r="G114" s="1"/>
      <c r="H114" s="1"/>
      <c r="I114" s="1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s="4" customFormat="1" ht="21.6" customHeight="1" x14ac:dyDescent="0.25">
      <c r="A115" s="11">
        <v>101</v>
      </c>
      <c r="B115" s="48" t="s">
        <v>82</v>
      </c>
      <c r="C115" s="37" t="s">
        <v>35</v>
      </c>
      <c r="D115" s="47">
        <v>41</v>
      </c>
      <c r="E115" s="23"/>
      <c r="F115" s="10">
        <f t="shared" ref="F115:F130" si="26">SUM(D115*E115)</f>
        <v>0</v>
      </c>
      <c r="G115" s="1"/>
      <c r="H115" s="1"/>
      <c r="I115" s="1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s="4" customFormat="1" ht="21.6" customHeight="1" x14ac:dyDescent="0.25">
      <c r="A116" s="11">
        <v>102</v>
      </c>
      <c r="B116" s="48" t="s">
        <v>83</v>
      </c>
      <c r="C116" s="37" t="s">
        <v>35</v>
      </c>
      <c r="D116" s="47">
        <v>19</v>
      </c>
      <c r="E116" s="23"/>
      <c r="F116" s="10">
        <f t="shared" si="26"/>
        <v>0</v>
      </c>
      <c r="G116" s="1"/>
      <c r="H116" s="1"/>
      <c r="I116" s="1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s="4" customFormat="1" ht="21.6" customHeight="1" x14ac:dyDescent="0.25">
      <c r="A117" s="11">
        <v>103</v>
      </c>
      <c r="B117" s="46" t="s">
        <v>97</v>
      </c>
      <c r="C117" s="37" t="s">
        <v>13</v>
      </c>
      <c r="D117" s="44">
        <v>2</v>
      </c>
      <c r="E117" s="23"/>
      <c r="F117" s="10">
        <f t="shared" si="26"/>
        <v>0</v>
      </c>
      <c r="G117" s="1"/>
      <c r="H117" s="1"/>
      <c r="I117" s="1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50" s="4" customFormat="1" ht="21.6" customHeight="1" x14ac:dyDescent="0.25">
      <c r="A118" s="11">
        <v>104</v>
      </c>
      <c r="B118" s="48" t="s">
        <v>79</v>
      </c>
      <c r="C118" s="45" t="s">
        <v>36</v>
      </c>
      <c r="D118" s="47">
        <v>90</v>
      </c>
      <c r="E118" s="23"/>
      <c r="F118" s="10">
        <f t="shared" si="26"/>
        <v>0</v>
      </c>
      <c r="G118" s="1"/>
      <c r="H118" s="1"/>
      <c r="I118" s="1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s="4" customFormat="1" ht="21.6" customHeight="1" x14ac:dyDescent="0.25">
      <c r="A119" s="11">
        <v>105</v>
      </c>
      <c r="B119" s="48" t="s">
        <v>82</v>
      </c>
      <c r="C119" s="37" t="s">
        <v>35</v>
      </c>
      <c r="D119" s="47">
        <v>20</v>
      </c>
      <c r="E119" s="23"/>
      <c r="F119" s="10">
        <f t="shared" si="26"/>
        <v>0</v>
      </c>
      <c r="G119" s="1"/>
      <c r="H119" s="1"/>
      <c r="I119" s="1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s="4" customFormat="1" ht="21.6" customHeight="1" x14ac:dyDescent="0.25">
      <c r="A120" s="11">
        <v>106</v>
      </c>
      <c r="B120" s="48" t="s">
        <v>83</v>
      </c>
      <c r="C120" s="37" t="s">
        <v>35</v>
      </c>
      <c r="D120" s="47">
        <v>12</v>
      </c>
      <c r="E120" s="23"/>
      <c r="F120" s="10">
        <f t="shared" si="26"/>
        <v>0</v>
      </c>
      <c r="G120" s="1"/>
      <c r="H120" s="1"/>
      <c r="I120" s="1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s="4" customFormat="1" ht="21.6" customHeight="1" x14ac:dyDescent="0.25">
      <c r="A121" s="11">
        <v>107</v>
      </c>
      <c r="B121" s="62" t="s">
        <v>98</v>
      </c>
      <c r="C121" s="37" t="s">
        <v>13</v>
      </c>
      <c r="D121" s="47">
        <v>1</v>
      </c>
      <c r="E121" s="23"/>
      <c r="F121" s="10">
        <f t="shared" si="26"/>
        <v>0</v>
      </c>
      <c r="G121" s="1"/>
      <c r="H121" s="1"/>
      <c r="I121" s="1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10.8" customHeight="1" x14ac:dyDescent="0.25">
      <c r="A122" s="11">
        <v>108</v>
      </c>
      <c r="B122" s="32" t="s">
        <v>99</v>
      </c>
      <c r="C122" s="37" t="s">
        <v>13</v>
      </c>
      <c r="D122" s="47">
        <v>1</v>
      </c>
      <c r="E122" s="23"/>
      <c r="F122" s="10">
        <f t="shared" si="26"/>
        <v>0</v>
      </c>
      <c r="G122" s="1"/>
      <c r="H122" s="1"/>
      <c r="I122" s="1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10.8" customHeight="1" x14ac:dyDescent="0.25">
      <c r="A123" s="11">
        <v>109</v>
      </c>
      <c r="B123" s="32" t="s">
        <v>100</v>
      </c>
      <c r="C123" s="63" t="s">
        <v>35</v>
      </c>
      <c r="D123" s="47">
        <v>196</v>
      </c>
      <c r="E123" s="23"/>
      <c r="F123" s="10">
        <f t="shared" si="26"/>
        <v>0</v>
      </c>
      <c r="G123" s="1"/>
      <c r="H123" s="1"/>
      <c r="I123" s="1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10.8" customHeight="1" x14ac:dyDescent="0.25">
      <c r="A124" s="11">
        <v>110</v>
      </c>
      <c r="B124" s="32" t="s">
        <v>101</v>
      </c>
      <c r="C124" s="63" t="s">
        <v>14</v>
      </c>
      <c r="D124" s="47">
        <v>265</v>
      </c>
      <c r="E124" s="23"/>
      <c r="F124" s="10">
        <f t="shared" si="26"/>
        <v>0</v>
      </c>
      <c r="G124" s="1"/>
      <c r="H124" s="1"/>
      <c r="I124" s="1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21.6" customHeight="1" x14ac:dyDescent="0.25">
      <c r="A125" s="11">
        <v>111</v>
      </c>
      <c r="B125" s="32" t="s">
        <v>102</v>
      </c>
      <c r="C125" s="63" t="s">
        <v>35</v>
      </c>
      <c r="D125" s="47">
        <v>106</v>
      </c>
      <c r="E125" s="23"/>
      <c r="F125" s="10">
        <f t="shared" si="26"/>
        <v>0</v>
      </c>
      <c r="G125" s="1"/>
      <c r="H125" s="1"/>
      <c r="I125" s="1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21.6" customHeight="1" x14ac:dyDescent="0.25">
      <c r="A126" s="11">
        <v>112</v>
      </c>
      <c r="B126" s="64" t="s">
        <v>41</v>
      </c>
      <c r="C126" s="63" t="s">
        <v>36</v>
      </c>
      <c r="D126" s="47">
        <v>319</v>
      </c>
      <c r="E126" s="23"/>
      <c r="F126" s="10">
        <f t="shared" si="26"/>
        <v>0</v>
      </c>
      <c r="G126" s="1"/>
      <c r="H126" s="1"/>
      <c r="I126" s="1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s="4" customFormat="1" ht="21.6" customHeight="1" x14ac:dyDescent="0.25">
      <c r="A127" s="11">
        <v>113</v>
      </c>
      <c r="B127" s="48" t="s">
        <v>73</v>
      </c>
      <c r="C127" s="63" t="s">
        <v>36</v>
      </c>
      <c r="D127" s="47">
        <v>345</v>
      </c>
      <c r="E127" s="23"/>
      <c r="F127" s="10">
        <f t="shared" si="26"/>
        <v>0</v>
      </c>
      <c r="G127" s="1"/>
      <c r="H127" s="1"/>
      <c r="I127" s="1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s="4" customFormat="1" ht="21.6" customHeight="1" x14ac:dyDescent="0.25">
      <c r="A128" s="11">
        <v>114</v>
      </c>
      <c r="B128" s="48" t="s">
        <v>103</v>
      </c>
      <c r="C128" s="65" t="s">
        <v>36</v>
      </c>
      <c r="D128" s="47">
        <v>291</v>
      </c>
      <c r="E128" s="23"/>
      <c r="F128" s="10">
        <f t="shared" si="26"/>
        <v>0</v>
      </c>
      <c r="G128" s="1"/>
      <c r="H128" s="1"/>
      <c r="I128" s="1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50" s="4" customFormat="1" ht="10.8" customHeight="1" x14ac:dyDescent="0.25">
      <c r="A129" s="11">
        <v>115</v>
      </c>
      <c r="B129" s="66" t="s">
        <v>104</v>
      </c>
      <c r="C129" s="65" t="s">
        <v>13</v>
      </c>
      <c r="D129" s="47">
        <v>3</v>
      </c>
      <c r="E129" s="23"/>
      <c r="F129" s="10">
        <f t="shared" si="26"/>
        <v>0</v>
      </c>
      <c r="G129" s="1"/>
      <c r="H129" s="1"/>
      <c r="I129" s="1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50" s="4" customFormat="1" ht="10.8" customHeight="1" x14ac:dyDescent="0.25">
      <c r="A130" s="11">
        <v>116</v>
      </c>
      <c r="B130" s="66" t="s">
        <v>105</v>
      </c>
      <c r="C130" s="67" t="s">
        <v>36</v>
      </c>
      <c r="D130" s="47">
        <v>320</v>
      </c>
      <c r="E130" s="23"/>
      <c r="F130" s="10">
        <f t="shared" si="26"/>
        <v>0</v>
      </c>
      <c r="G130" s="1"/>
      <c r="H130" s="1"/>
      <c r="I130" s="1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50" s="4" customFormat="1" ht="21.6" customHeight="1" x14ac:dyDescent="0.25">
      <c r="A131" s="11">
        <v>117</v>
      </c>
      <c r="B131" s="31" t="s">
        <v>42</v>
      </c>
      <c r="C131" s="18" t="s">
        <v>33</v>
      </c>
      <c r="D131" s="20">
        <v>2</v>
      </c>
      <c r="E131" s="23"/>
      <c r="F131" s="10">
        <f>SUM(D131*E131)</f>
        <v>0</v>
      </c>
      <c r="G131" s="1"/>
      <c r="H131" s="1"/>
      <c r="I131" s="1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50" s="4" customFormat="1" ht="10.8" customHeight="1" x14ac:dyDescent="0.25">
      <c r="A132" s="11">
        <v>118</v>
      </c>
      <c r="B132" s="19" t="s">
        <v>31</v>
      </c>
      <c r="C132" s="18" t="s">
        <v>33</v>
      </c>
      <c r="D132" s="20">
        <v>2</v>
      </c>
      <c r="E132" s="23"/>
      <c r="F132" s="10">
        <f>SUM(D132*E132)</f>
        <v>0</v>
      </c>
      <c r="G132" s="1"/>
      <c r="H132" s="1"/>
      <c r="I132" s="1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</row>
    <row r="133" spans="1:50" s="4" customFormat="1" ht="21.6" customHeight="1" x14ac:dyDescent="0.25">
      <c r="A133" s="11">
        <v>119</v>
      </c>
      <c r="B133" s="17" t="s">
        <v>34</v>
      </c>
      <c r="C133" s="18" t="s">
        <v>33</v>
      </c>
      <c r="D133" s="20">
        <v>2</v>
      </c>
      <c r="E133" s="23"/>
      <c r="F133" s="10">
        <f t="shared" ref="F133" si="27">SUM(D133*E133)</f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</row>
    <row r="134" spans="1:50" s="4" customFormat="1" ht="12.6" customHeight="1" x14ac:dyDescent="0.25">
      <c r="A134" s="75" t="s">
        <v>20</v>
      </c>
      <c r="B134" s="76"/>
      <c r="C134" s="76"/>
      <c r="D134" s="76"/>
      <c r="E134" s="76"/>
      <c r="F134" s="77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50" s="4" customFormat="1" ht="10.8" customHeight="1" x14ac:dyDescent="0.25">
      <c r="A135" s="11">
        <v>120</v>
      </c>
      <c r="B135" s="24" t="s">
        <v>21</v>
      </c>
      <c r="C135" s="21" t="s">
        <v>13</v>
      </c>
      <c r="D135" s="22">
        <v>1</v>
      </c>
      <c r="E135" s="25"/>
      <c r="F135" s="10">
        <f>SUM(D135*E135)</f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50" s="4" customFormat="1" ht="21.6" customHeight="1" x14ac:dyDescent="0.25">
      <c r="A136" s="11">
        <v>121</v>
      </c>
      <c r="B136" s="24" t="s">
        <v>45</v>
      </c>
      <c r="C136" s="21" t="s">
        <v>13</v>
      </c>
      <c r="D136" s="22">
        <v>1</v>
      </c>
      <c r="E136" s="25"/>
      <c r="F136" s="10">
        <f t="shared" ref="F136" si="28">SUM(D136*E136)</f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spans="1:50" s="4" customFormat="1" ht="32.4" customHeight="1" x14ac:dyDescent="0.25">
      <c r="A137" s="11">
        <v>122</v>
      </c>
      <c r="B137" s="24" t="s">
        <v>46</v>
      </c>
      <c r="C137" s="21" t="s">
        <v>22</v>
      </c>
      <c r="D137" s="22">
        <v>1</v>
      </c>
      <c r="E137" s="25"/>
      <c r="F137" s="10">
        <f>SUM(D137*E137)</f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</row>
    <row r="138" spans="1:50" s="15" customFormat="1" ht="10.8" customHeight="1" x14ac:dyDescent="0.25">
      <c r="A138" s="11">
        <v>123</v>
      </c>
      <c r="B138" s="17" t="s">
        <v>29</v>
      </c>
      <c r="C138" s="18" t="s">
        <v>22</v>
      </c>
      <c r="D138" s="26">
        <v>1</v>
      </c>
      <c r="E138" s="27"/>
      <c r="F138" s="10">
        <f t="shared" ref="F138:F139" si="29">SUM(D138*E138)</f>
        <v>0</v>
      </c>
      <c r="G138" s="14"/>
      <c r="H138" s="14"/>
      <c r="I138" s="14"/>
      <c r="J138" s="14"/>
    </row>
    <row r="139" spans="1:50" s="15" customFormat="1" ht="10.8" customHeight="1" x14ac:dyDescent="0.25">
      <c r="A139" s="11">
        <v>124</v>
      </c>
      <c r="B139" s="17" t="s">
        <v>30</v>
      </c>
      <c r="C139" s="18" t="s">
        <v>23</v>
      </c>
      <c r="D139" s="29">
        <v>0.56999999999999995</v>
      </c>
      <c r="E139" s="27"/>
      <c r="F139" s="10">
        <f t="shared" si="29"/>
        <v>0</v>
      </c>
      <c r="G139" s="14"/>
      <c r="H139" s="14"/>
      <c r="I139" s="14"/>
      <c r="J139" s="14"/>
    </row>
    <row r="140" spans="1:50" s="15" customFormat="1" ht="12.6" customHeight="1" thickBot="1" x14ac:dyDescent="0.3">
      <c r="A140" s="72" t="s">
        <v>52</v>
      </c>
      <c r="B140" s="73"/>
      <c r="C140" s="73"/>
      <c r="D140" s="73"/>
      <c r="E140" s="74"/>
      <c r="F140" s="30">
        <f>SUM(F86:F139)</f>
        <v>0</v>
      </c>
      <c r="G140" s="14"/>
      <c r="H140" s="14"/>
      <c r="I140" s="14"/>
      <c r="J140" s="14"/>
    </row>
    <row r="141" spans="1:50" s="4" customFormat="1" ht="12.75" customHeight="1" x14ac:dyDescent="0.25">
      <c r="A141" s="69" t="s">
        <v>53</v>
      </c>
      <c r="B141" s="70"/>
      <c r="C141" s="70"/>
      <c r="D141" s="70"/>
      <c r="E141" s="70"/>
      <c r="F141" s="71"/>
      <c r="G141" s="1"/>
      <c r="H141" s="1"/>
      <c r="I141" s="1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</row>
    <row r="142" spans="1:50" s="4" customFormat="1" ht="10.8" customHeight="1" x14ac:dyDescent="0.25">
      <c r="A142" s="11">
        <v>125</v>
      </c>
      <c r="B142" s="49" t="s">
        <v>38</v>
      </c>
      <c r="C142" s="50" t="s">
        <v>32</v>
      </c>
      <c r="D142" s="51">
        <v>5</v>
      </c>
      <c r="E142" s="23"/>
      <c r="F142" s="10">
        <f t="shared" ref="F142" si="30">SUM(D142*E142)</f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</row>
    <row r="143" spans="1:50" s="4" customFormat="1" ht="10.8" customHeight="1" x14ac:dyDescent="0.25">
      <c r="A143" s="11">
        <v>126</v>
      </c>
      <c r="B143" s="38" t="s">
        <v>84</v>
      </c>
      <c r="C143" s="50" t="s">
        <v>23</v>
      </c>
      <c r="D143" s="52">
        <v>0.52600000000000002</v>
      </c>
      <c r="E143" s="23"/>
      <c r="F143" s="10">
        <f>SUM(D143*E143)</f>
        <v>0</v>
      </c>
      <c r="G143" s="13"/>
      <c r="H143" s="13"/>
      <c r="I143" s="16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</row>
    <row r="144" spans="1:50" s="4" customFormat="1" ht="10.8" customHeight="1" x14ac:dyDescent="0.25">
      <c r="A144" s="11">
        <v>127</v>
      </c>
      <c r="B144" s="53" t="s">
        <v>85</v>
      </c>
      <c r="C144" s="54" t="s">
        <v>14</v>
      </c>
      <c r="D144" s="55">
        <v>576</v>
      </c>
      <c r="E144" s="23"/>
      <c r="F144" s="10">
        <f t="shared" ref="F144" si="31">SUM(D144*E144)</f>
        <v>0</v>
      </c>
      <c r="G144" s="13"/>
      <c r="H144" s="13"/>
      <c r="I144" s="16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</row>
    <row r="145" spans="1:50" s="4" customFormat="1" ht="10.8" customHeight="1" x14ac:dyDescent="0.25">
      <c r="A145" s="11">
        <v>128</v>
      </c>
      <c r="B145" s="56" t="s">
        <v>37</v>
      </c>
      <c r="C145" s="57" t="s">
        <v>14</v>
      </c>
      <c r="D145" s="55">
        <v>576</v>
      </c>
      <c r="E145" s="23"/>
      <c r="F145" s="10">
        <f>SUM(D145*E145)</f>
        <v>0</v>
      </c>
      <c r="G145" s="13"/>
      <c r="H145" s="13"/>
      <c r="I145" s="16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</row>
    <row r="146" spans="1:50" s="4" customFormat="1" ht="10.8" customHeight="1" x14ac:dyDescent="0.25">
      <c r="A146" s="11">
        <v>129</v>
      </c>
      <c r="B146" s="49" t="s">
        <v>86</v>
      </c>
      <c r="C146" s="50" t="s">
        <v>13</v>
      </c>
      <c r="D146" s="58">
        <v>4</v>
      </c>
      <c r="E146" s="23"/>
      <c r="F146" s="10">
        <f t="shared" ref="F146:F154" si="32">SUM(D146*E146)</f>
        <v>0</v>
      </c>
      <c r="G146" s="13"/>
      <c r="H146" s="13"/>
      <c r="I146" s="16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</row>
    <row r="147" spans="1:50" s="4" customFormat="1" ht="10.8" customHeight="1" x14ac:dyDescent="0.25">
      <c r="A147" s="11">
        <v>130</v>
      </c>
      <c r="B147" s="49" t="s">
        <v>87</v>
      </c>
      <c r="C147" s="50" t="s">
        <v>14</v>
      </c>
      <c r="D147" s="55">
        <v>27</v>
      </c>
      <c r="E147" s="23"/>
      <c r="F147" s="10">
        <f t="shared" si="32"/>
        <v>0</v>
      </c>
      <c r="G147" s="13"/>
      <c r="H147" s="13"/>
      <c r="I147" s="16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</row>
    <row r="148" spans="1:50" s="4" customFormat="1" ht="10.8" customHeight="1" x14ac:dyDescent="0.25">
      <c r="A148" s="11">
        <v>131</v>
      </c>
      <c r="B148" s="49" t="s">
        <v>88</v>
      </c>
      <c r="C148" s="50" t="s">
        <v>14</v>
      </c>
      <c r="D148" s="55">
        <v>10</v>
      </c>
      <c r="E148" s="23"/>
      <c r="F148" s="10">
        <f t="shared" si="32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</row>
    <row r="149" spans="1:50" s="4" customFormat="1" ht="10.8" customHeight="1" x14ac:dyDescent="0.25">
      <c r="A149" s="11">
        <v>132</v>
      </c>
      <c r="B149" s="49" t="s">
        <v>89</v>
      </c>
      <c r="C149" s="50" t="s">
        <v>90</v>
      </c>
      <c r="D149" s="55">
        <v>3</v>
      </c>
      <c r="E149" s="23"/>
      <c r="F149" s="10">
        <f t="shared" si="32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</row>
    <row r="150" spans="1:50" s="4" customFormat="1" ht="10.8" customHeight="1" x14ac:dyDescent="0.25">
      <c r="A150" s="11">
        <v>133</v>
      </c>
      <c r="B150" s="49" t="s">
        <v>91</v>
      </c>
      <c r="C150" s="50" t="s">
        <v>90</v>
      </c>
      <c r="D150" s="59">
        <v>1</v>
      </c>
      <c r="E150" s="23"/>
      <c r="F150" s="10">
        <f t="shared" si="32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</row>
    <row r="151" spans="1:50" s="4" customFormat="1" ht="10.8" customHeight="1" x14ac:dyDescent="0.25">
      <c r="A151" s="11">
        <v>134</v>
      </c>
      <c r="B151" s="60" t="s">
        <v>92</v>
      </c>
      <c r="C151" s="61" t="s">
        <v>13</v>
      </c>
      <c r="D151" s="35">
        <v>4</v>
      </c>
      <c r="E151" s="23"/>
      <c r="F151" s="10">
        <f t="shared" si="32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</row>
    <row r="152" spans="1:50" s="4" customFormat="1" ht="10.8" customHeight="1" x14ac:dyDescent="0.25">
      <c r="A152" s="11">
        <v>135</v>
      </c>
      <c r="B152" s="60" t="s">
        <v>93</v>
      </c>
      <c r="C152" s="61" t="s">
        <v>14</v>
      </c>
      <c r="D152" s="35">
        <v>15</v>
      </c>
      <c r="E152" s="23"/>
      <c r="F152" s="10">
        <f t="shared" si="32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</row>
    <row r="153" spans="1:50" s="4" customFormat="1" ht="21.6" customHeight="1" x14ac:dyDescent="0.25">
      <c r="A153" s="11">
        <v>136</v>
      </c>
      <c r="B153" s="38" t="s">
        <v>39</v>
      </c>
      <c r="C153" s="39" t="s">
        <v>14</v>
      </c>
      <c r="D153" s="41">
        <v>1285</v>
      </c>
      <c r="E153" s="23"/>
      <c r="F153" s="10">
        <f t="shared" si="3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</row>
    <row r="154" spans="1:50" s="4" customFormat="1" ht="10.8" customHeight="1" x14ac:dyDescent="0.25">
      <c r="A154" s="11">
        <v>137</v>
      </c>
      <c r="B154" s="38" t="s">
        <v>40</v>
      </c>
      <c r="C154" s="39" t="s">
        <v>13</v>
      </c>
      <c r="D154" s="41">
        <v>6</v>
      </c>
      <c r="E154" s="23"/>
      <c r="F154" s="10">
        <f t="shared" si="3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</row>
    <row r="155" spans="1:50" s="4" customFormat="1" ht="10.8" customHeight="1" x14ac:dyDescent="0.25">
      <c r="A155" s="11">
        <v>138</v>
      </c>
      <c r="B155" s="42" t="s">
        <v>68</v>
      </c>
      <c r="C155" s="39" t="s">
        <v>35</v>
      </c>
      <c r="D155" s="40">
        <v>810.00000000000023</v>
      </c>
      <c r="E155" s="23"/>
      <c r="F155" s="10">
        <f>SUM(D155*E155)</f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</row>
    <row r="156" spans="1:50" s="4" customFormat="1" ht="10.8" customHeight="1" x14ac:dyDescent="0.25">
      <c r="A156" s="11">
        <v>139</v>
      </c>
      <c r="B156" s="42" t="s">
        <v>69</v>
      </c>
      <c r="C156" s="37" t="s">
        <v>36</v>
      </c>
      <c r="D156" s="40">
        <v>8100.0000000000018</v>
      </c>
      <c r="E156" s="23"/>
      <c r="F156" s="10">
        <f t="shared" ref="F156" si="33">SUM(D156*E156)</f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</row>
    <row r="157" spans="1:50" s="4" customFormat="1" ht="10.8" customHeight="1" x14ac:dyDescent="0.25">
      <c r="A157" s="11">
        <v>140</v>
      </c>
      <c r="B157" s="42" t="s">
        <v>94</v>
      </c>
      <c r="C157" s="37" t="s">
        <v>35</v>
      </c>
      <c r="D157" s="40">
        <v>276</v>
      </c>
      <c r="E157" s="23"/>
      <c r="F157" s="10">
        <f>SUM(D157*E157)</f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</row>
    <row r="158" spans="1:50" s="4" customFormat="1" ht="10.8" customHeight="1" x14ac:dyDescent="0.25">
      <c r="A158" s="11">
        <v>141</v>
      </c>
      <c r="B158" s="43" t="s">
        <v>95</v>
      </c>
      <c r="C158" s="37" t="s">
        <v>35</v>
      </c>
      <c r="D158" s="44">
        <v>70</v>
      </c>
      <c r="E158" s="23"/>
      <c r="F158" s="10">
        <f>SUM(D158*E158)</f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</row>
    <row r="159" spans="1:50" s="4" customFormat="1" ht="21.6" customHeight="1" x14ac:dyDescent="0.25">
      <c r="A159" s="11">
        <v>142</v>
      </c>
      <c r="B159" s="43" t="s">
        <v>70</v>
      </c>
      <c r="C159" s="37" t="s">
        <v>35</v>
      </c>
      <c r="D159" s="44">
        <v>50</v>
      </c>
      <c r="E159" s="23"/>
      <c r="F159" s="10">
        <f t="shared" ref="F159:F165" si="34">SUM(D159*E159)</f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</row>
    <row r="160" spans="1:50" s="4" customFormat="1" ht="10.8" customHeight="1" x14ac:dyDescent="0.25">
      <c r="A160" s="11">
        <v>143</v>
      </c>
      <c r="B160" s="42" t="s">
        <v>71</v>
      </c>
      <c r="C160" s="37" t="s">
        <v>35</v>
      </c>
      <c r="D160" s="44">
        <v>396</v>
      </c>
      <c r="E160" s="23"/>
      <c r="F160" s="10">
        <f t="shared" si="34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</row>
    <row r="161" spans="1:50" s="4" customFormat="1" ht="21.6" customHeight="1" x14ac:dyDescent="0.25">
      <c r="A161" s="11">
        <v>144</v>
      </c>
      <c r="B161" s="36" t="s">
        <v>73</v>
      </c>
      <c r="C161" s="37" t="s">
        <v>36</v>
      </c>
      <c r="D161" s="44">
        <v>6425</v>
      </c>
      <c r="E161" s="23"/>
      <c r="F161" s="10">
        <f t="shared" si="34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</row>
    <row r="162" spans="1:50" s="4" customFormat="1" ht="21.6" customHeight="1" x14ac:dyDescent="0.25">
      <c r="A162" s="11">
        <v>145</v>
      </c>
      <c r="B162" s="36" t="s">
        <v>75</v>
      </c>
      <c r="C162" s="45" t="s">
        <v>35</v>
      </c>
      <c r="D162" s="47">
        <v>1311</v>
      </c>
      <c r="E162" s="23"/>
      <c r="F162" s="10">
        <f t="shared" si="34"/>
        <v>0</v>
      </c>
      <c r="G162" s="1"/>
      <c r="H162" s="1"/>
      <c r="I162" s="1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</row>
    <row r="163" spans="1:50" s="4" customFormat="1" ht="21.6" customHeight="1" x14ac:dyDescent="0.25">
      <c r="A163" s="11">
        <v>146</v>
      </c>
      <c r="B163" s="36" t="s">
        <v>76</v>
      </c>
      <c r="C163" s="45" t="s">
        <v>35</v>
      </c>
      <c r="D163" s="47">
        <v>604</v>
      </c>
      <c r="E163" s="23"/>
      <c r="F163" s="10">
        <f t="shared" si="34"/>
        <v>0</v>
      </c>
      <c r="G163" s="1"/>
      <c r="H163" s="1"/>
      <c r="I163" s="1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</row>
    <row r="164" spans="1:50" s="4" customFormat="1" ht="21.6" customHeight="1" x14ac:dyDescent="0.25">
      <c r="A164" s="11">
        <v>147</v>
      </c>
      <c r="B164" s="46" t="s">
        <v>77</v>
      </c>
      <c r="C164" s="45" t="s">
        <v>13</v>
      </c>
      <c r="D164" s="47">
        <v>4</v>
      </c>
      <c r="E164" s="23"/>
      <c r="F164" s="10">
        <f t="shared" si="34"/>
        <v>0</v>
      </c>
      <c r="G164" s="1"/>
      <c r="H164" s="1"/>
      <c r="I164" s="1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</row>
    <row r="165" spans="1:50" s="4" customFormat="1" ht="10.8" customHeight="1" x14ac:dyDescent="0.25">
      <c r="A165" s="11">
        <v>148</v>
      </c>
      <c r="B165" s="48" t="s">
        <v>78</v>
      </c>
      <c r="C165" s="37" t="s">
        <v>35</v>
      </c>
      <c r="D165" s="47">
        <v>96</v>
      </c>
      <c r="E165" s="23"/>
      <c r="F165" s="10">
        <f t="shared" si="34"/>
        <v>0</v>
      </c>
      <c r="G165" s="1"/>
      <c r="H165" s="1"/>
      <c r="I165" s="1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</row>
    <row r="166" spans="1:50" s="4" customFormat="1" ht="21.6" customHeight="1" x14ac:dyDescent="0.25">
      <c r="A166" s="11">
        <v>149</v>
      </c>
      <c r="B166" s="48" t="s">
        <v>79</v>
      </c>
      <c r="C166" s="45" t="s">
        <v>36</v>
      </c>
      <c r="D166" s="47">
        <v>416</v>
      </c>
      <c r="E166" s="23"/>
      <c r="F166" s="10">
        <f>SUM(D166*E166)</f>
        <v>0</v>
      </c>
      <c r="G166" s="1"/>
      <c r="H166" s="1"/>
      <c r="I166" s="1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</row>
    <row r="167" spans="1:50" s="4" customFormat="1" ht="21.6" customHeight="1" x14ac:dyDescent="0.25">
      <c r="A167" s="11">
        <v>150</v>
      </c>
      <c r="B167" s="48" t="s">
        <v>80</v>
      </c>
      <c r="C167" s="37" t="s">
        <v>35</v>
      </c>
      <c r="D167" s="47">
        <v>128</v>
      </c>
      <c r="E167" s="23"/>
      <c r="F167" s="10">
        <f>SUM(D167*E167)</f>
        <v>0</v>
      </c>
      <c r="G167" s="1"/>
      <c r="H167" s="1"/>
      <c r="I167" s="1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</row>
    <row r="168" spans="1:50" s="4" customFormat="1" ht="21.6" customHeight="1" x14ac:dyDescent="0.25">
      <c r="A168" s="11">
        <v>151</v>
      </c>
      <c r="B168" s="46" t="s">
        <v>106</v>
      </c>
      <c r="C168" s="37" t="s">
        <v>13</v>
      </c>
      <c r="D168" s="44">
        <v>1</v>
      </c>
      <c r="E168" s="23"/>
      <c r="F168" s="10">
        <f t="shared" ref="F168" si="35">SUM(D168*E168)</f>
        <v>0</v>
      </c>
      <c r="G168" s="1"/>
      <c r="H168" s="1"/>
      <c r="I168" s="1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</row>
    <row r="169" spans="1:50" s="4" customFormat="1" ht="21.6" customHeight="1" x14ac:dyDescent="0.25">
      <c r="A169" s="11">
        <v>152</v>
      </c>
      <c r="B169" s="48" t="s">
        <v>107</v>
      </c>
      <c r="C169" s="37" t="s">
        <v>35</v>
      </c>
      <c r="D169" s="47">
        <v>85</v>
      </c>
      <c r="E169" s="23"/>
      <c r="F169" s="10">
        <f>SUM(D169*E169)</f>
        <v>0</v>
      </c>
      <c r="G169" s="1"/>
      <c r="H169" s="1"/>
      <c r="I169" s="1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</row>
    <row r="170" spans="1:50" s="4" customFormat="1" ht="21.6" customHeight="1" x14ac:dyDescent="0.25">
      <c r="A170" s="11">
        <v>153</v>
      </c>
      <c r="B170" s="48" t="s">
        <v>79</v>
      </c>
      <c r="C170" s="45" t="s">
        <v>36</v>
      </c>
      <c r="D170" s="47">
        <v>425</v>
      </c>
      <c r="E170" s="23"/>
      <c r="F170" s="10">
        <f t="shared" ref="F170:F184" si="36">SUM(D170*E170)</f>
        <v>0</v>
      </c>
      <c r="G170" s="1"/>
      <c r="H170" s="1"/>
      <c r="I170" s="1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</row>
    <row r="171" spans="1:50" s="4" customFormat="1" ht="21.6" customHeight="1" x14ac:dyDescent="0.25">
      <c r="A171" s="11">
        <v>154</v>
      </c>
      <c r="B171" s="48" t="s">
        <v>82</v>
      </c>
      <c r="C171" s="37" t="s">
        <v>35</v>
      </c>
      <c r="D171" s="47">
        <v>86</v>
      </c>
      <c r="E171" s="23"/>
      <c r="F171" s="10">
        <f t="shared" si="36"/>
        <v>0</v>
      </c>
      <c r="G171" s="1"/>
      <c r="H171" s="1"/>
      <c r="I171" s="1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</row>
    <row r="172" spans="1:50" s="4" customFormat="1" ht="21.6" customHeight="1" x14ac:dyDescent="0.25">
      <c r="A172" s="11">
        <v>155</v>
      </c>
      <c r="B172" s="48" t="s">
        <v>83</v>
      </c>
      <c r="C172" s="37" t="s">
        <v>35</v>
      </c>
      <c r="D172" s="47">
        <v>42</v>
      </c>
      <c r="E172" s="23"/>
      <c r="F172" s="10">
        <f t="shared" si="36"/>
        <v>0</v>
      </c>
      <c r="G172" s="1"/>
      <c r="H172" s="1"/>
      <c r="I172" s="1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</row>
    <row r="173" spans="1:50" s="4" customFormat="1" ht="21.6" customHeight="1" x14ac:dyDescent="0.25">
      <c r="A173" s="11">
        <v>156</v>
      </c>
      <c r="B173" s="62" t="s">
        <v>98</v>
      </c>
      <c r="C173" s="37" t="s">
        <v>13</v>
      </c>
      <c r="D173" s="47">
        <v>1</v>
      </c>
      <c r="E173" s="23"/>
      <c r="F173" s="10">
        <f t="shared" si="36"/>
        <v>0</v>
      </c>
      <c r="G173" s="1"/>
      <c r="H173" s="1"/>
      <c r="I173" s="1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</row>
    <row r="174" spans="1:50" s="4" customFormat="1" ht="10.8" customHeight="1" x14ac:dyDescent="0.25">
      <c r="A174" s="11">
        <v>157</v>
      </c>
      <c r="B174" s="32" t="s">
        <v>108</v>
      </c>
      <c r="C174" s="37" t="s">
        <v>14</v>
      </c>
      <c r="D174" s="47">
        <v>8</v>
      </c>
      <c r="E174" s="23"/>
      <c r="F174" s="10">
        <f t="shared" si="36"/>
        <v>0</v>
      </c>
      <c r="G174" s="1"/>
      <c r="H174" s="1"/>
      <c r="I174" s="1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</row>
    <row r="175" spans="1:50" s="4" customFormat="1" ht="10.8" customHeight="1" x14ac:dyDescent="0.25">
      <c r="A175" s="11">
        <v>158</v>
      </c>
      <c r="B175" s="32" t="s">
        <v>99</v>
      </c>
      <c r="C175" s="37" t="s">
        <v>13</v>
      </c>
      <c r="D175" s="47">
        <v>1</v>
      </c>
      <c r="E175" s="23"/>
      <c r="F175" s="10">
        <f t="shared" si="36"/>
        <v>0</v>
      </c>
      <c r="G175" s="1"/>
      <c r="H175" s="1"/>
      <c r="I175" s="1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</row>
    <row r="176" spans="1:50" s="4" customFormat="1" ht="10.8" customHeight="1" x14ac:dyDescent="0.25">
      <c r="A176" s="11">
        <v>159</v>
      </c>
      <c r="B176" s="32" t="s">
        <v>100</v>
      </c>
      <c r="C176" s="63" t="s">
        <v>35</v>
      </c>
      <c r="D176" s="47">
        <v>297</v>
      </c>
      <c r="E176" s="23"/>
      <c r="F176" s="10">
        <f t="shared" si="36"/>
        <v>0</v>
      </c>
      <c r="G176" s="1"/>
      <c r="H176" s="1"/>
      <c r="I176" s="1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</row>
    <row r="177" spans="1:50" s="4" customFormat="1" ht="10.8" customHeight="1" x14ac:dyDescent="0.25">
      <c r="A177" s="11">
        <v>160</v>
      </c>
      <c r="B177" s="32" t="s">
        <v>101</v>
      </c>
      <c r="C177" s="63" t="s">
        <v>14</v>
      </c>
      <c r="D177" s="47">
        <v>59</v>
      </c>
      <c r="E177" s="23"/>
      <c r="F177" s="10">
        <f t="shared" si="36"/>
        <v>0</v>
      </c>
      <c r="G177" s="1"/>
      <c r="H177" s="1"/>
      <c r="I177" s="1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</row>
    <row r="178" spans="1:50" s="4" customFormat="1" ht="21.6" customHeight="1" x14ac:dyDescent="0.25">
      <c r="A178" s="11">
        <v>161</v>
      </c>
      <c r="B178" s="32" t="s">
        <v>102</v>
      </c>
      <c r="C178" s="63" t="s">
        <v>35</v>
      </c>
      <c r="D178" s="47">
        <v>85</v>
      </c>
      <c r="E178" s="23"/>
      <c r="F178" s="10">
        <f t="shared" si="36"/>
        <v>0</v>
      </c>
      <c r="G178" s="1"/>
      <c r="H178" s="1"/>
      <c r="I178" s="1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</row>
    <row r="179" spans="1:50" s="4" customFormat="1" ht="21.6" customHeight="1" x14ac:dyDescent="0.25">
      <c r="A179" s="11">
        <v>162</v>
      </c>
      <c r="B179" s="64" t="s">
        <v>41</v>
      </c>
      <c r="C179" s="63" t="s">
        <v>36</v>
      </c>
      <c r="D179" s="47">
        <v>368</v>
      </c>
      <c r="E179" s="23"/>
      <c r="F179" s="10">
        <f t="shared" si="36"/>
        <v>0</v>
      </c>
      <c r="G179" s="1"/>
      <c r="H179" s="1"/>
      <c r="I179" s="1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</row>
    <row r="180" spans="1:50" s="4" customFormat="1" ht="10.8" customHeight="1" x14ac:dyDescent="0.25">
      <c r="A180" s="11">
        <v>163</v>
      </c>
      <c r="B180" s="32" t="s">
        <v>109</v>
      </c>
      <c r="C180" s="63" t="s">
        <v>36</v>
      </c>
      <c r="D180" s="47">
        <v>400</v>
      </c>
      <c r="E180" s="23"/>
      <c r="F180" s="10">
        <f t="shared" si="36"/>
        <v>0</v>
      </c>
      <c r="G180" s="1"/>
      <c r="H180" s="1"/>
      <c r="I180" s="1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</row>
    <row r="181" spans="1:50" s="4" customFormat="1" ht="21.6" customHeight="1" x14ac:dyDescent="0.25">
      <c r="A181" s="11">
        <v>164</v>
      </c>
      <c r="B181" s="48" t="s">
        <v>73</v>
      </c>
      <c r="C181" s="63" t="s">
        <v>36</v>
      </c>
      <c r="D181" s="47">
        <v>400</v>
      </c>
      <c r="E181" s="23"/>
      <c r="F181" s="10">
        <f t="shared" si="36"/>
        <v>0</v>
      </c>
      <c r="G181" s="1"/>
      <c r="H181" s="1"/>
      <c r="I181" s="1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</row>
    <row r="182" spans="1:50" s="4" customFormat="1" ht="21.6" customHeight="1" x14ac:dyDescent="0.25">
      <c r="A182" s="11">
        <v>165</v>
      </c>
      <c r="B182" s="48" t="s">
        <v>103</v>
      </c>
      <c r="C182" s="65" t="s">
        <v>36</v>
      </c>
      <c r="D182" s="47">
        <v>332</v>
      </c>
      <c r="E182" s="23"/>
      <c r="F182" s="10">
        <f t="shared" si="36"/>
        <v>0</v>
      </c>
      <c r="G182" s="1"/>
      <c r="H182" s="1"/>
      <c r="I182" s="1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</row>
    <row r="183" spans="1:50" s="4" customFormat="1" ht="10.8" customHeight="1" x14ac:dyDescent="0.25">
      <c r="A183" s="11">
        <v>166</v>
      </c>
      <c r="B183" s="66" t="s">
        <v>104</v>
      </c>
      <c r="C183" s="65" t="s">
        <v>13</v>
      </c>
      <c r="D183" s="47">
        <v>3</v>
      </c>
      <c r="E183" s="23"/>
      <c r="F183" s="10">
        <f t="shared" si="36"/>
        <v>0</v>
      </c>
      <c r="G183" s="1"/>
      <c r="H183" s="1"/>
      <c r="I183" s="1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</row>
    <row r="184" spans="1:50" s="4" customFormat="1" ht="10.8" customHeight="1" x14ac:dyDescent="0.25">
      <c r="A184" s="11">
        <v>167</v>
      </c>
      <c r="B184" s="66" t="s">
        <v>105</v>
      </c>
      <c r="C184" s="67" t="s">
        <v>36</v>
      </c>
      <c r="D184" s="47">
        <v>560</v>
      </c>
      <c r="E184" s="23"/>
      <c r="F184" s="10">
        <f t="shared" si="36"/>
        <v>0</v>
      </c>
      <c r="G184" s="1"/>
      <c r="H184" s="1"/>
      <c r="I184" s="1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</row>
    <row r="185" spans="1:50" s="4" customFormat="1" ht="21.6" customHeight="1" x14ac:dyDescent="0.25">
      <c r="A185" s="11">
        <v>168</v>
      </c>
      <c r="B185" s="31" t="s">
        <v>42</v>
      </c>
      <c r="C185" s="18" t="s">
        <v>33</v>
      </c>
      <c r="D185" s="20">
        <v>2</v>
      </c>
      <c r="E185" s="23"/>
      <c r="F185" s="10">
        <f>SUM(D185*E185)</f>
        <v>0</v>
      </c>
      <c r="G185" s="1"/>
      <c r="H185" s="1"/>
      <c r="I185" s="1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</row>
    <row r="186" spans="1:50" s="4" customFormat="1" ht="10.8" customHeight="1" x14ac:dyDescent="0.25">
      <c r="A186" s="11">
        <v>169</v>
      </c>
      <c r="B186" s="19" t="s">
        <v>31</v>
      </c>
      <c r="C186" s="18" t="s">
        <v>33</v>
      </c>
      <c r="D186" s="20">
        <v>2</v>
      </c>
      <c r="E186" s="23"/>
      <c r="F186" s="10">
        <f>SUM(D186*E186)</f>
        <v>0</v>
      </c>
      <c r="G186" s="1"/>
      <c r="H186" s="1"/>
      <c r="I186" s="1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</row>
    <row r="187" spans="1:50" s="4" customFormat="1" ht="12.6" customHeight="1" x14ac:dyDescent="0.25">
      <c r="A187" s="75" t="s">
        <v>20</v>
      </c>
      <c r="B187" s="76"/>
      <c r="C187" s="76"/>
      <c r="D187" s="76"/>
      <c r="E187" s="76"/>
      <c r="F187" s="77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</row>
    <row r="188" spans="1:50" s="4" customFormat="1" ht="10.8" customHeight="1" x14ac:dyDescent="0.25">
      <c r="A188" s="11">
        <v>170</v>
      </c>
      <c r="B188" s="24" t="s">
        <v>21</v>
      </c>
      <c r="C188" s="21" t="s">
        <v>13</v>
      </c>
      <c r="D188" s="22">
        <v>1</v>
      </c>
      <c r="E188" s="25"/>
      <c r="F188" s="10">
        <f>SUM(D188*E188)</f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</row>
    <row r="189" spans="1:50" s="4" customFormat="1" ht="21.6" customHeight="1" x14ac:dyDescent="0.25">
      <c r="A189" s="11">
        <v>171</v>
      </c>
      <c r="B189" s="24" t="s">
        <v>45</v>
      </c>
      <c r="C189" s="21" t="s">
        <v>13</v>
      </c>
      <c r="D189" s="22">
        <v>1</v>
      </c>
      <c r="E189" s="25"/>
      <c r="F189" s="10">
        <f t="shared" ref="F189" si="37">SUM(D189*E189)</f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</row>
    <row r="190" spans="1:50" s="4" customFormat="1" ht="32.4" customHeight="1" x14ac:dyDescent="0.25">
      <c r="A190" s="11">
        <v>172</v>
      </c>
      <c r="B190" s="24" t="s">
        <v>46</v>
      </c>
      <c r="C190" s="21" t="s">
        <v>22</v>
      </c>
      <c r="D190" s="22">
        <v>1</v>
      </c>
      <c r="E190" s="25"/>
      <c r="F190" s="10">
        <f>SUM(D190*E190)</f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</row>
    <row r="191" spans="1:50" s="15" customFormat="1" ht="10.8" customHeight="1" x14ac:dyDescent="0.25">
      <c r="A191" s="11">
        <v>173</v>
      </c>
      <c r="B191" s="17" t="s">
        <v>29</v>
      </c>
      <c r="C191" s="18" t="s">
        <v>22</v>
      </c>
      <c r="D191" s="26">
        <v>1</v>
      </c>
      <c r="E191" s="27"/>
      <c r="F191" s="10">
        <f t="shared" ref="F191:F192" si="38">SUM(D191*E191)</f>
        <v>0</v>
      </c>
      <c r="G191" s="14"/>
      <c r="H191" s="14"/>
      <c r="I191" s="14"/>
      <c r="J191" s="14"/>
    </row>
    <row r="192" spans="1:50" s="15" customFormat="1" ht="10.8" customHeight="1" x14ac:dyDescent="0.25">
      <c r="A192" s="11">
        <v>174</v>
      </c>
      <c r="B192" s="17" t="s">
        <v>30</v>
      </c>
      <c r="C192" s="18" t="s">
        <v>23</v>
      </c>
      <c r="D192" s="29">
        <v>0.54</v>
      </c>
      <c r="E192" s="27"/>
      <c r="F192" s="10">
        <f t="shared" si="38"/>
        <v>0</v>
      </c>
      <c r="G192" s="14"/>
      <c r="H192" s="14"/>
      <c r="I192" s="14"/>
      <c r="J192" s="14"/>
    </row>
    <row r="193" spans="1:50" s="15" customFormat="1" ht="12.6" customHeight="1" thickBot="1" x14ac:dyDescent="0.3">
      <c r="A193" s="72" t="s">
        <v>54</v>
      </c>
      <c r="B193" s="73"/>
      <c r="C193" s="73"/>
      <c r="D193" s="73"/>
      <c r="E193" s="74"/>
      <c r="F193" s="30">
        <f>SUM(F141:F192)</f>
        <v>0</v>
      </c>
      <c r="G193" s="14"/>
      <c r="H193" s="14"/>
      <c r="I193" s="14"/>
      <c r="J193" s="14"/>
    </row>
    <row r="194" spans="1:50" s="4" customFormat="1" ht="12.75" customHeight="1" x14ac:dyDescent="0.25">
      <c r="A194" s="69" t="s">
        <v>57</v>
      </c>
      <c r="B194" s="70"/>
      <c r="C194" s="70"/>
      <c r="D194" s="70"/>
      <c r="E194" s="70"/>
      <c r="F194" s="71"/>
      <c r="G194" s="1"/>
      <c r="H194" s="1"/>
      <c r="I194" s="1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</row>
    <row r="195" spans="1:50" s="4" customFormat="1" ht="10.8" customHeight="1" x14ac:dyDescent="0.25">
      <c r="A195" s="11">
        <v>175</v>
      </c>
      <c r="B195" s="49" t="s">
        <v>38</v>
      </c>
      <c r="C195" s="50" t="s">
        <v>32</v>
      </c>
      <c r="D195" s="51">
        <v>5</v>
      </c>
      <c r="E195" s="23"/>
      <c r="F195" s="10">
        <f t="shared" ref="F195" si="39">SUM(D195*E195)</f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</row>
    <row r="196" spans="1:50" s="4" customFormat="1" ht="10.8" customHeight="1" x14ac:dyDescent="0.25">
      <c r="A196" s="11">
        <v>176</v>
      </c>
      <c r="B196" s="38" t="s">
        <v>84</v>
      </c>
      <c r="C196" s="50" t="s">
        <v>23</v>
      </c>
      <c r="D196" s="52">
        <v>0.2122</v>
      </c>
      <c r="E196" s="23"/>
      <c r="F196" s="10">
        <f>SUM(D196*E196)</f>
        <v>0</v>
      </c>
      <c r="G196" s="13"/>
      <c r="H196" s="13"/>
      <c r="I196" s="16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</row>
    <row r="197" spans="1:50" s="4" customFormat="1" ht="10.8" customHeight="1" x14ac:dyDescent="0.25">
      <c r="A197" s="11">
        <v>177</v>
      </c>
      <c r="B197" s="53" t="s">
        <v>85</v>
      </c>
      <c r="C197" s="54" t="s">
        <v>14</v>
      </c>
      <c r="D197" s="55">
        <v>313</v>
      </c>
      <c r="E197" s="23"/>
      <c r="F197" s="10">
        <f t="shared" ref="F197" si="40">SUM(D197*E197)</f>
        <v>0</v>
      </c>
      <c r="G197" s="13"/>
      <c r="H197" s="13"/>
      <c r="I197" s="16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</row>
    <row r="198" spans="1:50" s="4" customFormat="1" ht="10.8" customHeight="1" x14ac:dyDescent="0.25">
      <c r="A198" s="11">
        <v>178</v>
      </c>
      <c r="B198" s="56" t="s">
        <v>37</v>
      </c>
      <c r="C198" s="57" t="s">
        <v>14</v>
      </c>
      <c r="D198" s="55">
        <v>313</v>
      </c>
      <c r="E198" s="23"/>
      <c r="F198" s="10">
        <f>SUM(D198*E198)</f>
        <v>0</v>
      </c>
      <c r="G198" s="13"/>
      <c r="H198" s="13"/>
      <c r="I198" s="16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</row>
    <row r="199" spans="1:50" s="4" customFormat="1" ht="10.8" customHeight="1" x14ac:dyDescent="0.25">
      <c r="A199" s="11">
        <v>179</v>
      </c>
      <c r="B199" s="49" t="s">
        <v>86</v>
      </c>
      <c r="C199" s="50" t="s">
        <v>13</v>
      </c>
      <c r="D199" s="58">
        <v>1</v>
      </c>
      <c r="E199" s="23"/>
      <c r="F199" s="10">
        <f t="shared" ref="F199:F207" si="41">SUM(D199*E199)</f>
        <v>0</v>
      </c>
      <c r="G199" s="13"/>
      <c r="H199" s="13"/>
      <c r="I199" s="16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</row>
    <row r="200" spans="1:50" s="4" customFormat="1" ht="10.8" customHeight="1" x14ac:dyDescent="0.25">
      <c r="A200" s="11">
        <v>180</v>
      </c>
      <c r="B200" s="49" t="s">
        <v>87</v>
      </c>
      <c r="C200" s="50" t="s">
        <v>14</v>
      </c>
      <c r="D200" s="55">
        <v>10.5</v>
      </c>
      <c r="E200" s="23"/>
      <c r="F200" s="10">
        <f t="shared" si="41"/>
        <v>0</v>
      </c>
      <c r="G200" s="13"/>
      <c r="H200" s="13"/>
      <c r="I200" s="16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</row>
    <row r="201" spans="1:50" s="4" customFormat="1" ht="10.8" customHeight="1" x14ac:dyDescent="0.25">
      <c r="A201" s="11">
        <v>181</v>
      </c>
      <c r="B201" s="49" t="s">
        <v>89</v>
      </c>
      <c r="C201" s="50" t="s">
        <v>90</v>
      </c>
      <c r="D201" s="55">
        <v>1</v>
      </c>
      <c r="E201" s="23"/>
      <c r="F201" s="10">
        <f t="shared" si="41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</row>
    <row r="202" spans="1:50" s="4" customFormat="1" ht="10.8" customHeight="1" x14ac:dyDescent="0.25">
      <c r="A202" s="11">
        <v>182</v>
      </c>
      <c r="B202" s="60" t="s">
        <v>93</v>
      </c>
      <c r="C202" s="61" t="s">
        <v>14</v>
      </c>
      <c r="D202" s="35">
        <v>8</v>
      </c>
      <c r="E202" s="23"/>
      <c r="F202" s="10">
        <f t="shared" si="41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</row>
    <row r="203" spans="1:50" s="4" customFormat="1" ht="21.6" customHeight="1" x14ac:dyDescent="0.25">
      <c r="A203" s="11">
        <v>183</v>
      </c>
      <c r="B203" s="38" t="s">
        <v>39</v>
      </c>
      <c r="C203" s="39" t="s">
        <v>14</v>
      </c>
      <c r="D203" s="41">
        <v>233</v>
      </c>
      <c r="E203" s="23"/>
      <c r="F203" s="10">
        <f t="shared" si="41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</row>
    <row r="204" spans="1:50" s="4" customFormat="1" ht="10.8" customHeight="1" x14ac:dyDescent="0.25">
      <c r="A204" s="11">
        <v>184</v>
      </c>
      <c r="B204" s="38" t="s">
        <v>40</v>
      </c>
      <c r="C204" s="39" t="s">
        <v>13</v>
      </c>
      <c r="D204" s="41">
        <v>3</v>
      </c>
      <c r="E204" s="23"/>
      <c r="F204" s="10">
        <f t="shared" si="41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</row>
    <row r="205" spans="1:50" s="4" customFormat="1" ht="10.8" customHeight="1" x14ac:dyDescent="0.25">
      <c r="A205" s="11">
        <v>185</v>
      </c>
      <c r="B205" s="42" t="s">
        <v>68</v>
      </c>
      <c r="C205" s="39" t="s">
        <v>35</v>
      </c>
      <c r="D205" s="40">
        <v>174</v>
      </c>
      <c r="E205" s="23"/>
      <c r="F205" s="10">
        <f t="shared" si="41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</row>
    <row r="206" spans="1:50" s="4" customFormat="1" ht="10.8" customHeight="1" x14ac:dyDescent="0.25">
      <c r="A206" s="11">
        <v>186</v>
      </c>
      <c r="B206" s="42" t="s">
        <v>69</v>
      </c>
      <c r="C206" s="37" t="s">
        <v>36</v>
      </c>
      <c r="D206" s="40">
        <v>1740</v>
      </c>
      <c r="E206" s="23"/>
      <c r="F206" s="10">
        <f t="shared" si="41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</row>
    <row r="207" spans="1:50" s="4" customFormat="1" ht="10.8" customHeight="1" x14ac:dyDescent="0.25">
      <c r="A207" s="11">
        <v>187</v>
      </c>
      <c r="B207" s="42" t="s">
        <v>94</v>
      </c>
      <c r="C207" s="37" t="s">
        <v>35</v>
      </c>
      <c r="D207" s="40">
        <v>150</v>
      </c>
      <c r="E207" s="23"/>
      <c r="F207" s="10">
        <f t="shared" si="41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</row>
    <row r="208" spans="1:50" s="4" customFormat="1" ht="10.8" customHeight="1" x14ac:dyDescent="0.25">
      <c r="A208" s="11">
        <v>188</v>
      </c>
      <c r="B208" s="42" t="s">
        <v>71</v>
      </c>
      <c r="C208" s="37" t="s">
        <v>35</v>
      </c>
      <c r="D208" s="44">
        <v>150</v>
      </c>
      <c r="E208" s="23"/>
      <c r="F208" s="10">
        <f>SUM(D208*E208)</f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</row>
    <row r="209" spans="1:50" s="4" customFormat="1" ht="21.6" customHeight="1" x14ac:dyDescent="0.25">
      <c r="A209" s="11">
        <v>189</v>
      </c>
      <c r="B209" s="36" t="s">
        <v>73</v>
      </c>
      <c r="C209" s="37" t="s">
        <v>36</v>
      </c>
      <c r="D209" s="44">
        <v>1165</v>
      </c>
      <c r="E209" s="23"/>
      <c r="F209" s="10">
        <f t="shared" ref="F209" si="42">SUM(D209*E209)</f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</row>
    <row r="210" spans="1:50" s="4" customFormat="1" ht="21.6" customHeight="1" x14ac:dyDescent="0.25">
      <c r="A210" s="11">
        <v>190</v>
      </c>
      <c r="B210" s="36" t="s">
        <v>75</v>
      </c>
      <c r="C210" s="45" t="s">
        <v>35</v>
      </c>
      <c r="D210" s="47">
        <v>238</v>
      </c>
      <c r="E210" s="23"/>
      <c r="F210" s="10">
        <f>SUM(D210*E210)</f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</row>
    <row r="211" spans="1:50" s="4" customFormat="1" ht="21.6" customHeight="1" x14ac:dyDescent="0.25">
      <c r="A211" s="11">
        <v>191</v>
      </c>
      <c r="B211" s="36" t="s">
        <v>76</v>
      </c>
      <c r="C211" s="45" t="s">
        <v>35</v>
      </c>
      <c r="D211" s="47">
        <v>110</v>
      </c>
      <c r="E211" s="23"/>
      <c r="F211" s="10">
        <f>SUM(D211*E211)</f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</row>
    <row r="212" spans="1:50" s="4" customFormat="1" ht="21.6" customHeight="1" x14ac:dyDescent="0.25">
      <c r="A212" s="11">
        <v>192</v>
      </c>
      <c r="B212" s="46" t="s">
        <v>77</v>
      </c>
      <c r="C212" s="45" t="s">
        <v>13</v>
      </c>
      <c r="D212" s="47">
        <v>1</v>
      </c>
      <c r="E212" s="23"/>
      <c r="F212" s="10">
        <f t="shared" ref="F212:F218" si="43">SUM(D212*E212)</f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</row>
    <row r="213" spans="1:50" s="4" customFormat="1" ht="10.8" customHeight="1" x14ac:dyDescent="0.25">
      <c r="A213" s="11">
        <v>193</v>
      </c>
      <c r="B213" s="48" t="s">
        <v>78</v>
      </c>
      <c r="C213" s="37" t="s">
        <v>35</v>
      </c>
      <c r="D213" s="47">
        <v>24</v>
      </c>
      <c r="E213" s="23"/>
      <c r="F213" s="10">
        <f t="shared" si="43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</row>
    <row r="214" spans="1:50" s="4" customFormat="1" ht="21.6" customHeight="1" x14ac:dyDescent="0.25">
      <c r="A214" s="11">
        <v>194</v>
      </c>
      <c r="B214" s="48" t="s">
        <v>79</v>
      </c>
      <c r="C214" s="45" t="s">
        <v>36</v>
      </c>
      <c r="D214" s="47">
        <v>104</v>
      </c>
      <c r="E214" s="23"/>
      <c r="F214" s="10">
        <f t="shared" si="43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</row>
    <row r="215" spans="1:50" s="4" customFormat="1" ht="21.6" customHeight="1" x14ac:dyDescent="0.25">
      <c r="A215" s="11">
        <v>195</v>
      </c>
      <c r="B215" s="48" t="s">
        <v>80</v>
      </c>
      <c r="C215" s="37" t="s">
        <v>35</v>
      </c>
      <c r="D215" s="47">
        <v>32</v>
      </c>
      <c r="E215" s="23"/>
      <c r="F215" s="10">
        <f t="shared" si="43"/>
        <v>0</v>
      </c>
      <c r="G215" s="1"/>
      <c r="H215" s="1"/>
      <c r="I215" s="1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</row>
    <row r="216" spans="1:50" s="4" customFormat="1" ht="21.6" customHeight="1" x14ac:dyDescent="0.25">
      <c r="A216" s="11">
        <v>196</v>
      </c>
      <c r="B216" s="46" t="s">
        <v>96</v>
      </c>
      <c r="C216" s="37" t="s">
        <v>13</v>
      </c>
      <c r="D216" s="44">
        <v>1</v>
      </c>
      <c r="E216" s="23"/>
      <c r="F216" s="10">
        <f t="shared" si="43"/>
        <v>0</v>
      </c>
      <c r="G216" s="1"/>
      <c r="H216" s="1"/>
      <c r="I216" s="1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</row>
    <row r="217" spans="1:50" s="4" customFormat="1" ht="10.8" customHeight="1" x14ac:dyDescent="0.25">
      <c r="A217" s="11">
        <v>197</v>
      </c>
      <c r="B217" s="48" t="s">
        <v>78</v>
      </c>
      <c r="C217" s="37" t="s">
        <v>35</v>
      </c>
      <c r="D217" s="47">
        <v>170</v>
      </c>
      <c r="E217" s="23"/>
      <c r="F217" s="10">
        <f t="shared" si="43"/>
        <v>0</v>
      </c>
      <c r="G217" s="1"/>
      <c r="H217" s="1"/>
      <c r="I217" s="1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</row>
    <row r="218" spans="1:50" s="4" customFormat="1" ht="21.6" customHeight="1" x14ac:dyDescent="0.25">
      <c r="A218" s="11">
        <v>198</v>
      </c>
      <c r="B218" s="48" t="s">
        <v>79</v>
      </c>
      <c r="C218" s="45" t="s">
        <v>36</v>
      </c>
      <c r="D218" s="47">
        <v>850</v>
      </c>
      <c r="E218" s="23"/>
      <c r="F218" s="10">
        <f t="shared" si="43"/>
        <v>0</v>
      </c>
      <c r="G218" s="1"/>
      <c r="H218" s="1"/>
      <c r="I218" s="1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</row>
    <row r="219" spans="1:50" s="4" customFormat="1" ht="21.6" customHeight="1" x14ac:dyDescent="0.25">
      <c r="A219" s="11">
        <v>199</v>
      </c>
      <c r="B219" s="48" t="s">
        <v>82</v>
      </c>
      <c r="C219" s="37" t="s">
        <v>35</v>
      </c>
      <c r="D219" s="47">
        <v>168</v>
      </c>
      <c r="E219" s="23"/>
      <c r="F219" s="10">
        <f>SUM(D219*E219)</f>
        <v>0</v>
      </c>
      <c r="G219" s="1"/>
      <c r="H219" s="1"/>
      <c r="I219" s="1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</row>
    <row r="220" spans="1:50" s="4" customFormat="1" ht="21.6" customHeight="1" x14ac:dyDescent="0.25">
      <c r="A220" s="11">
        <v>200</v>
      </c>
      <c r="B220" s="48" t="s">
        <v>83</v>
      </c>
      <c r="C220" s="37" t="s">
        <v>35</v>
      </c>
      <c r="D220" s="47">
        <v>70</v>
      </c>
      <c r="E220" s="23"/>
      <c r="F220" s="10">
        <f>SUM(D220*E220)</f>
        <v>0</v>
      </c>
      <c r="G220" s="1"/>
      <c r="H220" s="1"/>
      <c r="I220" s="1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</row>
    <row r="221" spans="1:50" s="4" customFormat="1" ht="21.6" customHeight="1" x14ac:dyDescent="0.25">
      <c r="A221" s="11">
        <v>201</v>
      </c>
      <c r="B221" s="62" t="s">
        <v>98</v>
      </c>
      <c r="C221" s="37" t="s">
        <v>13</v>
      </c>
      <c r="D221" s="47">
        <v>1</v>
      </c>
      <c r="E221" s="23"/>
      <c r="F221" s="10">
        <f t="shared" ref="F221" si="44">SUM(D221*E221)</f>
        <v>0</v>
      </c>
      <c r="G221" s="1"/>
      <c r="H221" s="1"/>
      <c r="I221" s="1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</row>
    <row r="222" spans="1:50" s="4" customFormat="1" ht="10.8" customHeight="1" x14ac:dyDescent="0.25">
      <c r="A222" s="11">
        <v>202</v>
      </c>
      <c r="B222" s="32" t="s">
        <v>108</v>
      </c>
      <c r="C222" s="37" t="s">
        <v>14</v>
      </c>
      <c r="D222" s="47">
        <v>9</v>
      </c>
      <c r="E222" s="23"/>
      <c r="F222" s="10">
        <f>SUM(D222*E222)</f>
        <v>0</v>
      </c>
      <c r="G222" s="1"/>
      <c r="H222" s="1"/>
      <c r="I222" s="1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</row>
    <row r="223" spans="1:50" s="4" customFormat="1" ht="10.8" customHeight="1" x14ac:dyDescent="0.25">
      <c r="A223" s="11">
        <v>203</v>
      </c>
      <c r="B223" s="32" t="s">
        <v>99</v>
      </c>
      <c r="C223" s="37" t="s">
        <v>13</v>
      </c>
      <c r="D223" s="47">
        <v>1</v>
      </c>
      <c r="E223" s="23"/>
      <c r="F223" s="10">
        <f t="shared" ref="F223:F231" si="45">SUM(D223*E223)</f>
        <v>0</v>
      </c>
      <c r="G223" s="1"/>
      <c r="H223" s="1"/>
      <c r="I223" s="1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</row>
    <row r="224" spans="1:50" s="4" customFormat="1" ht="10.8" customHeight="1" x14ac:dyDescent="0.25">
      <c r="A224" s="11">
        <v>204</v>
      </c>
      <c r="B224" s="32" t="s">
        <v>100</v>
      </c>
      <c r="C224" s="63" t="s">
        <v>35</v>
      </c>
      <c r="D224" s="47">
        <v>327</v>
      </c>
      <c r="E224" s="23"/>
      <c r="F224" s="10">
        <f t="shared" si="45"/>
        <v>0</v>
      </c>
      <c r="G224" s="1"/>
      <c r="H224" s="1"/>
      <c r="I224" s="1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</row>
    <row r="225" spans="1:50" s="4" customFormat="1" ht="10.8" customHeight="1" x14ac:dyDescent="0.25">
      <c r="A225" s="11">
        <v>205</v>
      </c>
      <c r="B225" s="32" t="s">
        <v>101</v>
      </c>
      <c r="C225" s="63" t="s">
        <v>14</v>
      </c>
      <c r="D225" s="47">
        <v>355</v>
      </c>
      <c r="E225" s="23"/>
      <c r="F225" s="10">
        <f t="shared" si="45"/>
        <v>0</v>
      </c>
      <c r="G225" s="1"/>
      <c r="H225" s="1"/>
      <c r="I225" s="1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</row>
    <row r="226" spans="1:50" s="4" customFormat="1" ht="21.6" customHeight="1" x14ac:dyDescent="0.25">
      <c r="A226" s="11">
        <v>206</v>
      </c>
      <c r="B226" s="32" t="s">
        <v>102</v>
      </c>
      <c r="C226" s="63" t="s">
        <v>35</v>
      </c>
      <c r="D226" s="47">
        <v>66</v>
      </c>
      <c r="E226" s="23"/>
      <c r="F226" s="10">
        <f t="shared" si="45"/>
        <v>0</v>
      </c>
      <c r="G226" s="1"/>
      <c r="H226" s="1"/>
      <c r="I226" s="1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</row>
    <row r="227" spans="1:50" s="4" customFormat="1" ht="21.6" customHeight="1" x14ac:dyDescent="0.25">
      <c r="A227" s="11">
        <v>207</v>
      </c>
      <c r="B227" s="64" t="s">
        <v>41</v>
      </c>
      <c r="C227" s="63" t="s">
        <v>36</v>
      </c>
      <c r="D227" s="47">
        <v>306</v>
      </c>
      <c r="E227" s="23"/>
      <c r="F227" s="10">
        <f t="shared" si="45"/>
        <v>0</v>
      </c>
      <c r="G227" s="1"/>
      <c r="H227" s="1"/>
      <c r="I227" s="1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</row>
    <row r="228" spans="1:50" s="4" customFormat="1" ht="10.8" customHeight="1" x14ac:dyDescent="0.25">
      <c r="A228" s="11">
        <v>208</v>
      </c>
      <c r="B228" s="32" t="s">
        <v>109</v>
      </c>
      <c r="C228" s="63" t="s">
        <v>36</v>
      </c>
      <c r="D228" s="47">
        <v>332</v>
      </c>
      <c r="E228" s="23"/>
      <c r="F228" s="10">
        <f t="shared" si="45"/>
        <v>0</v>
      </c>
      <c r="G228" s="1"/>
      <c r="H228" s="1"/>
      <c r="I228" s="1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</row>
    <row r="229" spans="1:50" s="4" customFormat="1" ht="21.6" customHeight="1" x14ac:dyDescent="0.25">
      <c r="A229" s="11">
        <v>209</v>
      </c>
      <c r="B229" s="48" t="s">
        <v>73</v>
      </c>
      <c r="C229" s="63" t="s">
        <v>36</v>
      </c>
      <c r="D229" s="47">
        <v>332</v>
      </c>
      <c r="E229" s="23"/>
      <c r="F229" s="10">
        <f t="shared" si="45"/>
        <v>0</v>
      </c>
      <c r="G229" s="1"/>
      <c r="H229" s="1"/>
      <c r="I229" s="1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</row>
    <row r="230" spans="1:50" s="4" customFormat="1" ht="21.6" customHeight="1" x14ac:dyDescent="0.25">
      <c r="A230" s="11">
        <v>210</v>
      </c>
      <c r="B230" s="48" t="s">
        <v>103</v>
      </c>
      <c r="C230" s="65" t="s">
        <v>36</v>
      </c>
      <c r="D230" s="47">
        <v>280</v>
      </c>
      <c r="E230" s="23"/>
      <c r="F230" s="10">
        <f t="shared" si="45"/>
        <v>0</v>
      </c>
      <c r="G230" s="1"/>
      <c r="H230" s="1"/>
      <c r="I230" s="1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</row>
    <row r="231" spans="1:50" s="4" customFormat="1" ht="10.8" customHeight="1" x14ac:dyDescent="0.25">
      <c r="A231" s="11">
        <v>211</v>
      </c>
      <c r="B231" s="66" t="s">
        <v>105</v>
      </c>
      <c r="C231" s="67" t="s">
        <v>36</v>
      </c>
      <c r="D231" s="47">
        <v>320</v>
      </c>
      <c r="E231" s="23"/>
      <c r="F231" s="10">
        <f t="shared" si="45"/>
        <v>0</v>
      </c>
      <c r="G231" s="1"/>
      <c r="H231" s="1"/>
      <c r="I231" s="1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</row>
    <row r="232" spans="1:50" s="4" customFormat="1" ht="10.8" customHeight="1" x14ac:dyDescent="0.25">
      <c r="A232" s="11">
        <v>212</v>
      </c>
      <c r="B232" s="31" t="s">
        <v>64</v>
      </c>
      <c r="C232" s="18" t="s">
        <v>33</v>
      </c>
      <c r="D232" s="20">
        <v>1</v>
      </c>
      <c r="E232" s="23"/>
      <c r="F232" s="10">
        <f>SUM(D232*E232)</f>
        <v>0</v>
      </c>
      <c r="G232" s="1"/>
      <c r="H232" s="1"/>
      <c r="I232" s="1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</row>
    <row r="233" spans="1:50" s="4" customFormat="1" ht="10.8" customHeight="1" x14ac:dyDescent="0.25">
      <c r="A233" s="11">
        <v>213</v>
      </c>
      <c r="B233" s="19" t="s">
        <v>31</v>
      </c>
      <c r="C233" s="18" t="s">
        <v>33</v>
      </c>
      <c r="D233" s="20">
        <v>1</v>
      </c>
      <c r="E233" s="23"/>
      <c r="F233" s="10">
        <f>SUM(D233*E233)</f>
        <v>0</v>
      </c>
      <c r="G233" s="1"/>
      <c r="H233" s="1"/>
      <c r="I233" s="1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</row>
    <row r="234" spans="1:50" s="4" customFormat="1" ht="21.6" customHeight="1" x14ac:dyDescent="0.25">
      <c r="A234" s="11">
        <v>214</v>
      </c>
      <c r="B234" s="17" t="s">
        <v>34</v>
      </c>
      <c r="C234" s="18" t="s">
        <v>33</v>
      </c>
      <c r="D234" s="20">
        <v>1</v>
      </c>
      <c r="E234" s="23"/>
      <c r="F234" s="10">
        <f t="shared" ref="F234" si="46">SUM(D234*E234)</f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</row>
    <row r="235" spans="1:50" s="4" customFormat="1" ht="12.6" customHeight="1" x14ac:dyDescent="0.25">
      <c r="A235" s="75" t="s">
        <v>20</v>
      </c>
      <c r="B235" s="76"/>
      <c r="C235" s="76"/>
      <c r="D235" s="76"/>
      <c r="E235" s="76"/>
      <c r="F235" s="77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</row>
    <row r="236" spans="1:50" s="4" customFormat="1" ht="10.8" customHeight="1" x14ac:dyDescent="0.25">
      <c r="A236" s="11">
        <v>215</v>
      </c>
      <c r="B236" s="24" t="s">
        <v>21</v>
      </c>
      <c r="C236" s="21" t="s">
        <v>13</v>
      </c>
      <c r="D236" s="22">
        <v>1</v>
      </c>
      <c r="E236" s="25"/>
      <c r="F236" s="10">
        <f>SUM(D236*E236)</f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</row>
    <row r="237" spans="1:50" s="4" customFormat="1" ht="21.6" customHeight="1" x14ac:dyDescent="0.25">
      <c r="A237" s="11">
        <v>216</v>
      </c>
      <c r="B237" s="24" t="s">
        <v>45</v>
      </c>
      <c r="C237" s="21" t="s">
        <v>13</v>
      </c>
      <c r="D237" s="22">
        <v>1</v>
      </c>
      <c r="E237" s="25"/>
      <c r="F237" s="10">
        <f t="shared" ref="F237" si="47">SUM(D237*E237)</f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</row>
    <row r="238" spans="1:50" s="4" customFormat="1" ht="32.4" customHeight="1" x14ac:dyDescent="0.25">
      <c r="A238" s="11">
        <v>217</v>
      </c>
      <c r="B238" s="24" t="s">
        <v>46</v>
      </c>
      <c r="C238" s="21" t="s">
        <v>22</v>
      </c>
      <c r="D238" s="22">
        <v>1</v>
      </c>
      <c r="E238" s="25"/>
      <c r="F238" s="10">
        <f>SUM(D238*E238)</f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</row>
    <row r="239" spans="1:50" s="15" customFormat="1" ht="10.8" customHeight="1" x14ac:dyDescent="0.25">
      <c r="A239" s="11">
        <v>218</v>
      </c>
      <c r="B239" s="17" t="s">
        <v>29</v>
      </c>
      <c r="C239" s="18" t="s">
        <v>22</v>
      </c>
      <c r="D239" s="26">
        <v>1</v>
      </c>
      <c r="E239" s="27"/>
      <c r="F239" s="10">
        <f t="shared" ref="F239:F240" si="48">SUM(D239*E239)</f>
        <v>0</v>
      </c>
      <c r="G239" s="14"/>
      <c r="H239" s="14"/>
      <c r="I239" s="14"/>
      <c r="J239" s="14"/>
    </row>
    <row r="240" spans="1:50" s="15" customFormat="1" ht="10.8" customHeight="1" x14ac:dyDescent="0.25">
      <c r="A240" s="11">
        <v>219</v>
      </c>
      <c r="B240" s="17" t="s">
        <v>30</v>
      </c>
      <c r="C240" s="18" t="s">
        <v>23</v>
      </c>
      <c r="D240" s="29">
        <v>0.12</v>
      </c>
      <c r="E240" s="27"/>
      <c r="F240" s="10">
        <f t="shared" si="48"/>
        <v>0</v>
      </c>
      <c r="G240" s="14"/>
      <c r="H240" s="14"/>
      <c r="I240" s="14"/>
      <c r="J240" s="14"/>
    </row>
    <row r="241" spans="1:50" s="15" customFormat="1" ht="12.6" customHeight="1" thickBot="1" x14ac:dyDescent="0.3">
      <c r="A241" s="72" t="s">
        <v>58</v>
      </c>
      <c r="B241" s="73"/>
      <c r="C241" s="73"/>
      <c r="D241" s="73"/>
      <c r="E241" s="74"/>
      <c r="F241" s="30">
        <f>SUM(F194:F240)</f>
        <v>0</v>
      </c>
      <c r="G241" s="14"/>
      <c r="H241" s="14"/>
      <c r="I241" s="14"/>
      <c r="J241" s="14"/>
    </row>
    <row r="242" spans="1:50" s="4" customFormat="1" ht="12.75" customHeight="1" x14ac:dyDescent="0.25">
      <c r="A242" s="69" t="s">
        <v>55</v>
      </c>
      <c r="B242" s="70"/>
      <c r="C242" s="70"/>
      <c r="D242" s="70"/>
      <c r="E242" s="70"/>
      <c r="F242" s="71"/>
      <c r="G242" s="1"/>
      <c r="H242" s="1"/>
      <c r="I242" s="1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</row>
    <row r="243" spans="1:50" s="4" customFormat="1" ht="10.8" customHeight="1" x14ac:dyDescent="0.25">
      <c r="A243" s="11">
        <v>220</v>
      </c>
      <c r="B243" s="49" t="s">
        <v>38</v>
      </c>
      <c r="C243" s="50" t="s">
        <v>32</v>
      </c>
      <c r="D243" s="51">
        <v>5</v>
      </c>
      <c r="E243" s="23"/>
      <c r="F243" s="10">
        <f t="shared" ref="F243" si="49">SUM(D243*E243)</f>
        <v>0</v>
      </c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</row>
    <row r="244" spans="1:50" s="4" customFormat="1" ht="10.8" customHeight="1" x14ac:dyDescent="0.25">
      <c r="A244" s="11">
        <v>221</v>
      </c>
      <c r="B244" s="38" t="s">
        <v>84</v>
      </c>
      <c r="C244" s="50" t="s">
        <v>23</v>
      </c>
      <c r="D244" s="52">
        <v>0.73899999999999999</v>
      </c>
      <c r="E244" s="23"/>
      <c r="F244" s="10">
        <f>SUM(D244*E244)</f>
        <v>0</v>
      </c>
      <c r="G244" s="13"/>
      <c r="H244" s="13"/>
      <c r="I244" s="16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</row>
    <row r="245" spans="1:50" s="4" customFormat="1" ht="10.8" customHeight="1" x14ac:dyDescent="0.25">
      <c r="A245" s="11">
        <v>222</v>
      </c>
      <c r="B245" s="53" t="s">
        <v>85</v>
      </c>
      <c r="C245" s="54" t="s">
        <v>14</v>
      </c>
      <c r="D245" s="40">
        <v>1381</v>
      </c>
      <c r="E245" s="23"/>
      <c r="F245" s="10">
        <f t="shared" ref="F245" si="50">SUM(D245*E245)</f>
        <v>0</v>
      </c>
      <c r="G245" s="13"/>
      <c r="H245" s="13"/>
      <c r="I245" s="16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</row>
    <row r="246" spans="1:50" s="4" customFormat="1" ht="10.8" customHeight="1" x14ac:dyDescent="0.25">
      <c r="A246" s="11">
        <v>223</v>
      </c>
      <c r="B246" s="53" t="s">
        <v>110</v>
      </c>
      <c r="C246" s="54" t="s">
        <v>14</v>
      </c>
      <c r="D246" s="40">
        <v>120</v>
      </c>
      <c r="E246" s="23"/>
      <c r="F246" s="10">
        <f>SUM(D246*E246)</f>
        <v>0</v>
      </c>
      <c r="G246" s="13"/>
      <c r="H246" s="13"/>
      <c r="I246" s="16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</row>
    <row r="247" spans="1:50" s="4" customFormat="1" ht="10.8" customHeight="1" x14ac:dyDescent="0.25">
      <c r="A247" s="11">
        <v>224</v>
      </c>
      <c r="B247" s="56" t="s">
        <v>37</v>
      </c>
      <c r="C247" s="57" t="s">
        <v>14</v>
      </c>
      <c r="D247" s="40">
        <v>1381</v>
      </c>
      <c r="E247" s="23"/>
      <c r="F247" s="10">
        <f t="shared" ref="F247:F255" si="51">SUM(D247*E247)</f>
        <v>0</v>
      </c>
      <c r="G247" s="13"/>
      <c r="H247" s="13"/>
      <c r="I247" s="16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</row>
    <row r="248" spans="1:50" s="4" customFormat="1" ht="10.8" customHeight="1" x14ac:dyDescent="0.25">
      <c r="A248" s="11">
        <v>225</v>
      </c>
      <c r="B248" s="49" t="s">
        <v>86</v>
      </c>
      <c r="C248" s="50" t="s">
        <v>13</v>
      </c>
      <c r="D248" s="58">
        <v>8</v>
      </c>
      <c r="E248" s="23"/>
      <c r="F248" s="10">
        <f t="shared" si="51"/>
        <v>0</v>
      </c>
      <c r="G248" s="13"/>
      <c r="H248" s="13"/>
      <c r="I248" s="16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</row>
    <row r="249" spans="1:50" s="4" customFormat="1" ht="10.8" customHeight="1" x14ac:dyDescent="0.25">
      <c r="A249" s="11">
        <v>226</v>
      </c>
      <c r="B249" s="49" t="s">
        <v>87</v>
      </c>
      <c r="C249" s="50" t="s">
        <v>14</v>
      </c>
      <c r="D249" s="55">
        <v>43</v>
      </c>
      <c r="E249" s="23"/>
      <c r="F249" s="10">
        <f t="shared" si="51"/>
        <v>0</v>
      </c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</row>
    <row r="250" spans="1:50" s="4" customFormat="1" ht="10.8" customHeight="1" x14ac:dyDescent="0.25">
      <c r="A250" s="11">
        <v>227</v>
      </c>
      <c r="B250" s="49" t="s">
        <v>88</v>
      </c>
      <c r="C250" s="50" t="s">
        <v>14</v>
      </c>
      <c r="D250" s="55">
        <v>24</v>
      </c>
      <c r="E250" s="23"/>
      <c r="F250" s="10">
        <f t="shared" si="51"/>
        <v>0</v>
      </c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</row>
    <row r="251" spans="1:50" s="4" customFormat="1" ht="10.8" customHeight="1" x14ac:dyDescent="0.25">
      <c r="A251" s="11">
        <v>228</v>
      </c>
      <c r="B251" s="49" t="s">
        <v>111</v>
      </c>
      <c r="C251" s="50" t="s">
        <v>14</v>
      </c>
      <c r="D251" s="55">
        <v>10</v>
      </c>
      <c r="E251" s="23"/>
      <c r="F251" s="10">
        <f t="shared" si="51"/>
        <v>0</v>
      </c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</row>
    <row r="252" spans="1:50" s="4" customFormat="1" ht="10.8" customHeight="1" x14ac:dyDescent="0.25">
      <c r="A252" s="11">
        <v>229</v>
      </c>
      <c r="B252" s="49" t="s">
        <v>89</v>
      </c>
      <c r="C252" s="50" t="s">
        <v>90</v>
      </c>
      <c r="D252" s="55">
        <v>5</v>
      </c>
      <c r="E252" s="23"/>
      <c r="F252" s="10">
        <f t="shared" si="51"/>
        <v>0</v>
      </c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</row>
    <row r="253" spans="1:50" s="4" customFormat="1" ht="10.8" customHeight="1" x14ac:dyDescent="0.25">
      <c r="A253" s="11">
        <v>230</v>
      </c>
      <c r="B253" s="49" t="s">
        <v>91</v>
      </c>
      <c r="C253" s="50" t="s">
        <v>90</v>
      </c>
      <c r="D253" s="59">
        <v>2</v>
      </c>
      <c r="E253" s="23"/>
      <c r="F253" s="10">
        <f t="shared" si="51"/>
        <v>0</v>
      </c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</row>
    <row r="254" spans="1:50" s="4" customFormat="1" ht="10.8" customHeight="1" x14ac:dyDescent="0.25">
      <c r="A254" s="11">
        <v>231</v>
      </c>
      <c r="B254" s="49" t="s">
        <v>112</v>
      </c>
      <c r="C254" s="50" t="s">
        <v>90</v>
      </c>
      <c r="D254" s="59">
        <v>1</v>
      </c>
      <c r="E254" s="23"/>
      <c r="F254" s="10">
        <f t="shared" si="51"/>
        <v>0</v>
      </c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</row>
    <row r="255" spans="1:50" s="4" customFormat="1" ht="10.8" customHeight="1" x14ac:dyDescent="0.25">
      <c r="A255" s="11">
        <v>232</v>
      </c>
      <c r="B255" s="60" t="s">
        <v>92</v>
      </c>
      <c r="C255" s="61" t="s">
        <v>13</v>
      </c>
      <c r="D255" s="35">
        <v>10</v>
      </c>
      <c r="E255" s="23"/>
      <c r="F255" s="10">
        <f t="shared" si="51"/>
        <v>0</v>
      </c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</row>
    <row r="256" spans="1:50" s="4" customFormat="1" ht="10.8" customHeight="1" x14ac:dyDescent="0.25">
      <c r="A256" s="11">
        <v>233</v>
      </c>
      <c r="B256" s="60" t="s">
        <v>93</v>
      </c>
      <c r="C256" s="61" t="s">
        <v>14</v>
      </c>
      <c r="D256" s="35">
        <v>19</v>
      </c>
      <c r="E256" s="23"/>
      <c r="F256" s="10">
        <f>SUM(D256*E256)</f>
        <v>0</v>
      </c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</row>
    <row r="257" spans="1:50" s="4" customFormat="1" ht="21.6" customHeight="1" x14ac:dyDescent="0.25">
      <c r="A257" s="11">
        <v>234</v>
      </c>
      <c r="B257" s="38" t="s">
        <v>39</v>
      </c>
      <c r="C257" s="39" t="s">
        <v>14</v>
      </c>
      <c r="D257" s="41">
        <v>1152</v>
      </c>
      <c r="E257" s="23"/>
      <c r="F257" s="10">
        <f t="shared" ref="F257:F258" si="52">SUM(D257*E257)</f>
        <v>0</v>
      </c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</row>
    <row r="258" spans="1:50" s="4" customFormat="1" ht="10.8" customHeight="1" x14ac:dyDescent="0.25">
      <c r="A258" s="11">
        <v>235</v>
      </c>
      <c r="B258" s="38" t="s">
        <v>40</v>
      </c>
      <c r="C258" s="39" t="s">
        <v>13</v>
      </c>
      <c r="D258" s="41">
        <v>12</v>
      </c>
      <c r="E258" s="23"/>
      <c r="F258" s="10">
        <f t="shared" si="52"/>
        <v>0</v>
      </c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</row>
    <row r="259" spans="1:50" s="4" customFormat="1" ht="10.8" customHeight="1" x14ac:dyDescent="0.25">
      <c r="A259" s="11">
        <v>236</v>
      </c>
      <c r="B259" s="42" t="s">
        <v>68</v>
      </c>
      <c r="C259" s="39" t="s">
        <v>35</v>
      </c>
      <c r="D259" s="40">
        <v>747.00000000000023</v>
      </c>
      <c r="E259" s="23"/>
      <c r="F259" s="10">
        <f>SUM(D259*E259)</f>
        <v>0</v>
      </c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</row>
    <row r="260" spans="1:50" s="4" customFormat="1" ht="10.8" customHeight="1" x14ac:dyDescent="0.25">
      <c r="A260" s="11">
        <v>237</v>
      </c>
      <c r="B260" s="42" t="s">
        <v>69</v>
      </c>
      <c r="C260" s="37" t="s">
        <v>36</v>
      </c>
      <c r="D260" s="40">
        <v>7470.0000000000018</v>
      </c>
      <c r="E260" s="23"/>
      <c r="F260" s="10">
        <f t="shared" ref="F260:F263" si="53">SUM(D260*E260)</f>
        <v>0</v>
      </c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</row>
    <row r="261" spans="1:50" s="4" customFormat="1" ht="10.8" customHeight="1" x14ac:dyDescent="0.25">
      <c r="A261" s="11">
        <v>238</v>
      </c>
      <c r="B261" s="42" t="s">
        <v>94</v>
      </c>
      <c r="C261" s="37" t="s">
        <v>35</v>
      </c>
      <c r="D261" s="40">
        <v>663</v>
      </c>
      <c r="E261" s="23"/>
      <c r="F261" s="10">
        <f t="shared" si="53"/>
        <v>0</v>
      </c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</row>
    <row r="262" spans="1:50" s="4" customFormat="1" ht="10.8" customHeight="1" x14ac:dyDescent="0.25">
      <c r="A262" s="11">
        <v>239</v>
      </c>
      <c r="B262" s="43" t="s">
        <v>95</v>
      </c>
      <c r="C262" s="37" t="s">
        <v>35</v>
      </c>
      <c r="D262" s="44">
        <v>70</v>
      </c>
      <c r="E262" s="23"/>
      <c r="F262" s="10">
        <f t="shared" si="53"/>
        <v>0</v>
      </c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</row>
    <row r="263" spans="1:50" s="4" customFormat="1" ht="21.6" customHeight="1" x14ac:dyDescent="0.25">
      <c r="A263" s="11">
        <v>240</v>
      </c>
      <c r="B263" s="43" t="s">
        <v>70</v>
      </c>
      <c r="C263" s="37" t="s">
        <v>35</v>
      </c>
      <c r="D263" s="44">
        <v>300</v>
      </c>
      <c r="E263" s="23"/>
      <c r="F263" s="10">
        <f t="shared" si="53"/>
        <v>0</v>
      </c>
      <c r="G263" s="1"/>
      <c r="H263" s="1"/>
      <c r="I263" s="1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</row>
    <row r="264" spans="1:50" s="4" customFormat="1" ht="10.8" customHeight="1" x14ac:dyDescent="0.25">
      <c r="A264" s="11">
        <v>241</v>
      </c>
      <c r="B264" s="42" t="s">
        <v>71</v>
      </c>
      <c r="C264" s="37" t="s">
        <v>35</v>
      </c>
      <c r="D264" s="44">
        <v>1033</v>
      </c>
      <c r="E264" s="23"/>
      <c r="F264" s="10">
        <f>SUM(D264*E264)</f>
        <v>0</v>
      </c>
      <c r="G264" s="1"/>
      <c r="H264" s="1"/>
      <c r="I264" s="1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</row>
    <row r="265" spans="1:50" s="4" customFormat="1" ht="21.6" customHeight="1" x14ac:dyDescent="0.25">
      <c r="A265" s="11">
        <v>242</v>
      </c>
      <c r="B265" s="36" t="s">
        <v>73</v>
      </c>
      <c r="C265" s="37" t="s">
        <v>36</v>
      </c>
      <c r="D265" s="44">
        <v>5760</v>
      </c>
      <c r="E265" s="23"/>
      <c r="F265" s="10">
        <f t="shared" ref="F265:F266" si="54">SUM(D265*E265)</f>
        <v>0</v>
      </c>
      <c r="G265" s="1"/>
      <c r="H265" s="1"/>
      <c r="I265" s="1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</row>
    <row r="266" spans="1:50" s="4" customFormat="1" ht="21.6" customHeight="1" x14ac:dyDescent="0.25">
      <c r="A266" s="11">
        <v>243</v>
      </c>
      <c r="B266" s="36" t="s">
        <v>75</v>
      </c>
      <c r="C266" s="45" t="s">
        <v>35</v>
      </c>
      <c r="D266" s="47">
        <v>1175</v>
      </c>
      <c r="E266" s="23"/>
      <c r="F266" s="10">
        <f t="shared" si="54"/>
        <v>0</v>
      </c>
      <c r="G266" s="1"/>
      <c r="H266" s="1"/>
      <c r="I266" s="1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</row>
    <row r="267" spans="1:50" s="4" customFormat="1" ht="21.6" customHeight="1" x14ac:dyDescent="0.25">
      <c r="A267" s="11">
        <v>244</v>
      </c>
      <c r="B267" s="36" t="s">
        <v>76</v>
      </c>
      <c r="C267" s="45" t="s">
        <v>35</v>
      </c>
      <c r="D267" s="47">
        <v>541</v>
      </c>
      <c r="E267" s="23"/>
      <c r="F267" s="10">
        <f>SUM(D267*E267)</f>
        <v>0</v>
      </c>
      <c r="G267" s="1"/>
      <c r="H267" s="1"/>
      <c r="I267" s="1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</row>
    <row r="268" spans="1:50" s="4" customFormat="1" ht="21.6" customHeight="1" x14ac:dyDescent="0.25">
      <c r="A268" s="11">
        <v>245</v>
      </c>
      <c r="B268" s="46" t="s">
        <v>77</v>
      </c>
      <c r="C268" s="45" t="s">
        <v>13</v>
      </c>
      <c r="D268" s="47">
        <v>10</v>
      </c>
      <c r="E268" s="23"/>
      <c r="F268" s="10">
        <f t="shared" ref="F268:F269" si="55">SUM(D268*E268)</f>
        <v>0</v>
      </c>
      <c r="G268" s="1"/>
      <c r="H268" s="1"/>
      <c r="I268" s="1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</row>
    <row r="269" spans="1:50" s="4" customFormat="1" ht="10.8" customHeight="1" x14ac:dyDescent="0.25">
      <c r="A269" s="11">
        <v>246</v>
      </c>
      <c r="B269" s="48" t="s">
        <v>78</v>
      </c>
      <c r="C269" s="37" t="s">
        <v>35</v>
      </c>
      <c r="D269" s="47">
        <v>240</v>
      </c>
      <c r="E269" s="23"/>
      <c r="F269" s="10">
        <f t="shared" si="55"/>
        <v>0</v>
      </c>
      <c r="G269" s="1"/>
      <c r="H269" s="1"/>
      <c r="I269" s="1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</row>
    <row r="270" spans="1:50" s="4" customFormat="1" ht="21.6" customHeight="1" x14ac:dyDescent="0.25">
      <c r="A270" s="11">
        <v>247</v>
      </c>
      <c r="B270" s="48" t="s">
        <v>79</v>
      </c>
      <c r="C270" s="45" t="s">
        <v>36</v>
      </c>
      <c r="D270" s="47">
        <v>1040</v>
      </c>
      <c r="E270" s="23"/>
      <c r="F270" s="10">
        <f>SUM(D270*E270)</f>
        <v>0</v>
      </c>
      <c r="G270" s="1"/>
      <c r="H270" s="1"/>
      <c r="I270" s="1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</row>
    <row r="271" spans="1:50" s="4" customFormat="1" ht="21.6" customHeight="1" x14ac:dyDescent="0.25">
      <c r="A271" s="11">
        <v>248</v>
      </c>
      <c r="B271" s="48" t="s">
        <v>80</v>
      </c>
      <c r="C271" s="37" t="s">
        <v>35</v>
      </c>
      <c r="D271" s="47">
        <v>320</v>
      </c>
      <c r="E271" s="23"/>
      <c r="F271" s="10">
        <f t="shared" ref="F271" si="56">SUM(D271*E271)</f>
        <v>0</v>
      </c>
      <c r="G271" s="1"/>
      <c r="H271" s="1"/>
      <c r="I271" s="1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</row>
    <row r="272" spans="1:50" s="4" customFormat="1" ht="21.6" customHeight="1" x14ac:dyDescent="0.25">
      <c r="A272" s="11">
        <v>249</v>
      </c>
      <c r="B272" s="46" t="s">
        <v>113</v>
      </c>
      <c r="C272" s="37" t="s">
        <v>13</v>
      </c>
      <c r="D272" s="44">
        <v>1</v>
      </c>
      <c r="E272" s="23"/>
      <c r="F272" s="10">
        <f>SUM(D272*E272)</f>
        <v>0</v>
      </c>
      <c r="G272" s="1"/>
      <c r="H272" s="1"/>
      <c r="I272" s="1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</row>
    <row r="273" spans="1:50" s="4" customFormat="1" ht="10.8" customHeight="1" x14ac:dyDescent="0.25">
      <c r="A273" s="11">
        <v>250</v>
      </c>
      <c r="B273" s="48" t="s">
        <v>78</v>
      </c>
      <c r="C273" s="37" t="s">
        <v>35</v>
      </c>
      <c r="D273" s="47">
        <v>187</v>
      </c>
      <c r="E273" s="23"/>
      <c r="F273" s="10">
        <f t="shared" ref="F273:F293" si="57">SUM(D273*E273)</f>
        <v>0</v>
      </c>
      <c r="G273" s="1"/>
      <c r="H273" s="1"/>
      <c r="I273" s="1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</row>
    <row r="274" spans="1:50" s="4" customFormat="1" ht="21.6" customHeight="1" x14ac:dyDescent="0.25">
      <c r="A274" s="11">
        <v>251</v>
      </c>
      <c r="B274" s="48" t="s">
        <v>79</v>
      </c>
      <c r="C274" s="45" t="s">
        <v>36</v>
      </c>
      <c r="D274" s="47">
        <v>850</v>
      </c>
      <c r="E274" s="23"/>
      <c r="F274" s="10">
        <f t="shared" si="57"/>
        <v>0</v>
      </c>
      <c r="G274" s="1"/>
      <c r="H274" s="1"/>
      <c r="I274" s="1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</row>
    <row r="275" spans="1:50" s="4" customFormat="1" ht="21.6" customHeight="1" x14ac:dyDescent="0.25">
      <c r="A275" s="11">
        <v>252</v>
      </c>
      <c r="B275" s="48" t="s">
        <v>82</v>
      </c>
      <c r="C275" s="37" t="s">
        <v>35</v>
      </c>
      <c r="D275" s="47">
        <v>160</v>
      </c>
      <c r="E275" s="23"/>
      <c r="F275" s="10">
        <f t="shared" si="57"/>
        <v>0</v>
      </c>
      <c r="G275" s="1"/>
      <c r="H275" s="1"/>
      <c r="I275" s="1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</row>
    <row r="276" spans="1:50" s="4" customFormat="1" ht="21.6" customHeight="1" x14ac:dyDescent="0.25">
      <c r="A276" s="11">
        <v>253</v>
      </c>
      <c r="B276" s="48" t="s">
        <v>83</v>
      </c>
      <c r="C276" s="37" t="s">
        <v>35</v>
      </c>
      <c r="D276" s="47">
        <v>80</v>
      </c>
      <c r="E276" s="23"/>
      <c r="F276" s="10">
        <f t="shared" si="57"/>
        <v>0</v>
      </c>
      <c r="G276" s="1"/>
      <c r="H276" s="1"/>
      <c r="I276" s="1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</row>
    <row r="277" spans="1:50" s="4" customFormat="1" ht="21.6" customHeight="1" x14ac:dyDescent="0.25">
      <c r="A277" s="11">
        <v>254</v>
      </c>
      <c r="B277" s="62" t="s">
        <v>98</v>
      </c>
      <c r="C277" s="37" t="s">
        <v>13</v>
      </c>
      <c r="D277" s="47">
        <v>1</v>
      </c>
      <c r="E277" s="23"/>
      <c r="F277" s="10">
        <f t="shared" si="57"/>
        <v>0</v>
      </c>
      <c r="G277" s="1"/>
      <c r="H277" s="1"/>
      <c r="I277" s="1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</row>
    <row r="278" spans="1:50" s="4" customFormat="1" ht="10.8" customHeight="1" x14ac:dyDescent="0.25">
      <c r="A278" s="11">
        <v>255</v>
      </c>
      <c r="B278" s="32" t="s">
        <v>99</v>
      </c>
      <c r="C278" s="37" t="s">
        <v>13</v>
      </c>
      <c r="D278" s="47"/>
      <c r="E278" s="23"/>
      <c r="F278" s="10">
        <f t="shared" si="57"/>
        <v>0</v>
      </c>
      <c r="G278" s="1"/>
      <c r="H278" s="1"/>
      <c r="I278" s="1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</row>
    <row r="279" spans="1:50" s="4" customFormat="1" ht="10.8" customHeight="1" x14ac:dyDescent="0.25">
      <c r="A279" s="11">
        <v>256</v>
      </c>
      <c r="B279" s="32" t="s">
        <v>100</v>
      </c>
      <c r="C279" s="63" t="s">
        <v>35</v>
      </c>
      <c r="D279" s="47">
        <v>131</v>
      </c>
      <c r="E279" s="23"/>
      <c r="F279" s="10">
        <f t="shared" si="57"/>
        <v>0</v>
      </c>
      <c r="G279" s="1"/>
      <c r="H279" s="1"/>
      <c r="I279" s="1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</row>
    <row r="280" spans="1:50" s="4" customFormat="1" ht="21.6" customHeight="1" x14ac:dyDescent="0.25">
      <c r="A280" s="11">
        <v>257</v>
      </c>
      <c r="B280" s="32" t="s">
        <v>102</v>
      </c>
      <c r="C280" s="63" t="s">
        <v>35</v>
      </c>
      <c r="D280" s="47">
        <v>48</v>
      </c>
      <c r="E280" s="23"/>
      <c r="F280" s="10">
        <f t="shared" si="57"/>
        <v>0</v>
      </c>
      <c r="G280" s="1"/>
      <c r="H280" s="1"/>
      <c r="I280" s="1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</row>
    <row r="281" spans="1:50" s="4" customFormat="1" ht="21.6" customHeight="1" x14ac:dyDescent="0.25">
      <c r="A281" s="11">
        <v>258</v>
      </c>
      <c r="B281" s="32" t="s">
        <v>114</v>
      </c>
      <c r="C281" s="63" t="s">
        <v>35</v>
      </c>
      <c r="D281" s="47">
        <v>164</v>
      </c>
      <c r="E281" s="23"/>
      <c r="F281" s="10">
        <f t="shared" si="57"/>
        <v>0</v>
      </c>
      <c r="G281" s="1"/>
      <c r="H281" s="1"/>
      <c r="I281" s="1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</row>
    <row r="282" spans="1:50" s="4" customFormat="1" ht="21.6" customHeight="1" x14ac:dyDescent="0.25">
      <c r="A282" s="11">
        <v>259</v>
      </c>
      <c r="B282" s="64" t="s">
        <v>41</v>
      </c>
      <c r="C282" s="63" t="s">
        <v>36</v>
      </c>
      <c r="D282" s="47">
        <v>200</v>
      </c>
      <c r="E282" s="23"/>
      <c r="F282" s="10">
        <f t="shared" si="57"/>
        <v>0</v>
      </c>
      <c r="G282" s="1"/>
      <c r="H282" s="1"/>
      <c r="I282" s="1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</row>
    <row r="283" spans="1:50" s="4" customFormat="1" ht="10.8" customHeight="1" x14ac:dyDescent="0.25">
      <c r="A283" s="11">
        <v>260</v>
      </c>
      <c r="B283" s="32" t="s">
        <v>109</v>
      </c>
      <c r="C283" s="63" t="s">
        <v>36</v>
      </c>
      <c r="D283" s="47">
        <v>387</v>
      </c>
      <c r="E283" s="23"/>
      <c r="F283" s="10">
        <f t="shared" si="57"/>
        <v>0</v>
      </c>
      <c r="G283" s="1"/>
      <c r="H283" s="1"/>
      <c r="I283" s="1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</row>
    <row r="284" spans="1:50" s="4" customFormat="1" ht="10.8" customHeight="1" x14ac:dyDescent="0.25">
      <c r="A284" s="11">
        <v>261</v>
      </c>
      <c r="B284" s="32" t="s">
        <v>115</v>
      </c>
      <c r="C284" s="63" t="s">
        <v>36</v>
      </c>
      <c r="D284" s="47">
        <v>7</v>
      </c>
      <c r="E284" s="23"/>
      <c r="F284" s="10">
        <f t="shared" si="57"/>
        <v>0</v>
      </c>
      <c r="G284" s="1"/>
      <c r="H284" s="1"/>
      <c r="I284" s="1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</row>
    <row r="285" spans="1:50" s="4" customFormat="1" ht="21.6" customHeight="1" x14ac:dyDescent="0.25">
      <c r="A285" s="11">
        <v>262</v>
      </c>
      <c r="B285" s="48" t="s">
        <v>73</v>
      </c>
      <c r="C285" s="63" t="s">
        <v>36</v>
      </c>
      <c r="D285" s="47">
        <v>380</v>
      </c>
      <c r="E285" s="23"/>
      <c r="F285" s="10">
        <f t="shared" si="57"/>
        <v>0</v>
      </c>
      <c r="G285" s="1"/>
      <c r="H285" s="1"/>
      <c r="I285" s="1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</row>
    <row r="286" spans="1:50" s="4" customFormat="1" ht="21.6" customHeight="1" x14ac:dyDescent="0.25">
      <c r="A286" s="11">
        <v>263</v>
      </c>
      <c r="B286" s="68" t="s">
        <v>116</v>
      </c>
      <c r="C286" s="65" t="s">
        <v>36</v>
      </c>
      <c r="D286" s="47">
        <v>151</v>
      </c>
      <c r="E286" s="23"/>
      <c r="F286" s="10">
        <f t="shared" si="57"/>
        <v>0</v>
      </c>
      <c r="G286" s="1"/>
      <c r="H286" s="1"/>
      <c r="I286" s="1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</row>
    <row r="287" spans="1:50" s="4" customFormat="1" ht="10.8" customHeight="1" x14ac:dyDescent="0.25">
      <c r="A287" s="11">
        <v>264</v>
      </c>
      <c r="B287" s="66" t="s">
        <v>117</v>
      </c>
      <c r="C287" s="65" t="s">
        <v>36</v>
      </c>
      <c r="D287" s="47">
        <v>25</v>
      </c>
      <c r="E287" s="23"/>
      <c r="F287" s="10">
        <f t="shared" si="57"/>
        <v>0</v>
      </c>
      <c r="G287" s="1"/>
      <c r="H287" s="1"/>
      <c r="I287" s="1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</row>
    <row r="288" spans="1:50" s="4" customFormat="1" ht="10.8" customHeight="1" x14ac:dyDescent="0.25">
      <c r="A288" s="11">
        <v>265</v>
      </c>
      <c r="B288" s="66" t="s">
        <v>118</v>
      </c>
      <c r="C288" s="65" t="s">
        <v>36</v>
      </c>
      <c r="D288" s="47">
        <v>25</v>
      </c>
      <c r="E288" s="23"/>
      <c r="F288" s="10">
        <f t="shared" si="57"/>
        <v>0</v>
      </c>
      <c r="G288" s="1"/>
      <c r="H288" s="1"/>
      <c r="I288" s="1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</row>
    <row r="289" spans="1:50" s="4" customFormat="1" ht="10.8" customHeight="1" x14ac:dyDescent="0.25">
      <c r="A289" s="11">
        <v>266</v>
      </c>
      <c r="B289" s="66" t="s">
        <v>119</v>
      </c>
      <c r="C289" s="65" t="s">
        <v>36</v>
      </c>
      <c r="D289" s="47">
        <v>132</v>
      </c>
      <c r="E289" s="23"/>
      <c r="F289" s="10">
        <f t="shared" si="57"/>
        <v>0</v>
      </c>
      <c r="G289" s="1"/>
      <c r="H289" s="1"/>
      <c r="I289" s="1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</row>
    <row r="290" spans="1:50" s="4" customFormat="1" ht="10.8" customHeight="1" x14ac:dyDescent="0.25">
      <c r="A290" s="11">
        <v>267</v>
      </c>
      <c r="B290" s="66" t="s">
        <v>120</v>
      </c>
      <c r="C290" s="65" t="s">
        <v>36</v>
      </c>
      <c r="D290" s="47">
        <v>126</v>
      </c>
      <c r="E290" s="23"/>
      <c r="F290" s="10">
        <f t="shared" si="57"/>
        <v>0</v>
      </c>
      <c r="G290" s="1"/>
      <c r="H290" s="1"/>
      <c r="I290" s="1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</row>
    <row r="291" spans="1:50" s="4" customFormat="1" ht="21.6" customHeight="1" x14ac:dyDescent="0.25">
      <c r="A291" s="11">
        <v>268</v>
      </c>
      <c r="B291" s="68" t="s">
        <v>121</v>
      </c>
      <c r="C291" s="65" t="s">
        <v>36</v>
      </c>
      <c r="D291" s="47">
        <v>46</v>
      </c>
      <c r="E291" s="23"/>
      <c r="F291" s="10">
        <f t="shared" si="57"/>
        <v>0</v>
      </c>
      <c r="G291" s="1"/>
      <c r="H291" s="1"/>
      <c r="I291" s="1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</row>
    <row r="292" spans="1:50" s="4" customFormat="1" ht="10.8" customHeight="1" x14ac:dyDescent="0.25">
      <c r="A292" s="11">
        <v>269</v>
      </c>
      <c r="B292" s="66" t="s">
        <v>104</v>
      </c>
      <c r="C292" s="65" t="s">
        <v>13</v>
      </c>
      <c r="D292" s="47">
        <v>1</v>
      </c>
      <c r="E292" s="23"/>
      <c r="F292" s="10">
        <f t="shared" si="57"/>
        <v>0</v>
      </c>
      <c r="G292" s="1"/>
      <c r="H292" s="1"/>
      <c r="I292" s="1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</row>
    <row r="293" spans="1:50" s="4" customFormat="1" ht="10.8" customHeight="1" x14ac:dyDescent="0.25">
      <c r="A293" s="11">
        <v>270</v>
      </c>
      <c r="B293" s="66" t="s">
        <v>105</v>
      </c>
      <c r="C293" s="67" t="s">
        <v>36</v>
      </c>
      <c r="D293" s="47">
        <v>125</v>
      </c>
      <c r="E293" s="23"/>
      <c r="F293" s="10">
        <f t="shared" si="57"/>
        <v>0</v>
      </c>
      <c r="G293" s="1"/>
      <c r="H293" s="1"/>
      <c r="I293" s="1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</row>
    <row r="294" spans="1:50" s="4" customFormat="1" ht="21.6" customHeight="1" x14ac:dyDescent="0.25">
      <c r="A294" s="11">
        <v>271</v>
      </c>
      <c r="B294" s="31" t="s">
        <v>42</v>
      </c>
      <c r="C294" s="18" t="s">
        <v>33</v>
      </c>
      <c r="D294" s="20">
        <v>1</v>
      </c>
      <c r="E294" s="23"/>
      <c r="F294" s="10">
        <f>SUM(D294*E294)</f>
        <v>0</v>
      </c>
      <c r="G294" s="1"/>
      <c r="H294" s="1"/>
      <c r="I294" s="1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</row>
    <row r="295" spans="1:50" s="4" customFormat="1" ht="10.8" customHeight="1" x14ac:dyDescent="0.25">
      <c r="A295" s="11">
        <v>272</v>
      </c>
      <c r="B295" s="19" t="s">
        <v>31</v>
      </c>
      <c r="C295" s="18" t="s">
        <v>33</v>
      </c>
      <c r="D295" s="20">
        <v>1</v>
      </c>
      <c r="E295" s="23"/>
      <c r="F295" s="10">
        <f>SUM(D295*E295)</f>
        <v>0</v>
      </c>
      <c r="G295" s="1"/>
      <c r="H295" s="1"/>
      <c r="I295" s="1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</row>
    <row r="296" spans="1:50" s="4" customFormat="1" ht="21.6" customHeight="1" x14ac:dyDescent="0.25">
      <c r="A296" s="11">
        <v>273</v>
      </c>
      <c r="B296" s="17" t="s">
        <v>34</v>
      </c>
      <c r="C296" s="18" t="s">
        <v>33</v>
      </c>
      <c r="D296" s="20">
        <v>1</v>
      </c>
      <c r="E296" s="23"/>
      <c r="F296" s="10">
        <f t="shared" ref="F296" si="58">SUM(D296*E296)</f>
        <v>0</v>
      </c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</row>
    <row r="297" spans="1:50" s="4" customFormat="1" ht="12.6" customHeight="1" x14ac:dyDescent="0.25">
      <c r="A297" s="75" t="s">
        <v>20</v>
      </c>
      <c r="B297" s="76"/>
      <c r="C297" s="76"/>
      <c r="D297" s="76"/>
      <c r="E297" s="76"/>
      <c r="F297" s="77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</row>
    <row r="298" spans="1:50" s="4" customFormat="1" ht="10.8" customHeight="1" x14ac:dyDescent="0.25">
      <c r="A298" s="11">
        <v>274</v>
      </c>
      <c r="B298" s="24" t="s">
        <v>21</v>
      </c>
      <c r="C298" s="21" t="s">
        <v>13</v>
      </c>
      <c r="D298" s="22">
        <v>1</v>
      </c>
      <c r="E298" s="25"/>
      <c r="F298" s="10">
        <f>SUM(D298*E298)</f>
        <v>0</v>
      </c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</row>
    <row r="299" spans="1:50" s="4" customFormat="1" ht="21.6" customHeight="1" x14ac:dyDescent="0.25">
      <c r="A299" s="11">
        <v>275</v>
      </c>
      <c r="B299" s="24" t="s">
        <v>45</v>
      </c>
      <c r="C299" s="21" t="s">
        <v>13</v>
      </c>
      <c r="D299" s="22">
        <v>1</v>
      </c>
      <c r="E299" s="25"/>
      <c r="F299" s="10">
        <f t="shared" ref="F299" si="59">SUM(D299*E299)</f>
        <v>0</v>
      </c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</row>
    <row r="300" spans="1:50" s="4" customFormat="1" ht="32.4" customHeight="1" x14ac:dyDescent="0.25">
      <c r="A300" s="11">
        <v>276</v>
      </c>
      <c r="B300" s="24" t="s">
        <v>46</v>
      </c>
      <c r="C300" s="21" t="s">
        <v>22</v>
      </c>
      <c r="D300" s="22">
        <v>1</v>
      </c>
      <c r="E300" s="25"/>
      <c r="F300" s="10">
        <f>SUM(D300*E300)</f>
        <v>0</v>
      </c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</row>
    <row r="301" spans="1:50" s="15" customFormat="1" ht="10.8" customHeight="1" x14ac:dyDescent="0.25">
      <c r="A301" s="11">
        <v>277</v>
      </c>
      <c r="B301" s="17" t="s">
        <v>29</v>
      </c>
      <c r="C301" s="18" t="s">
        <v>22</v>
      </c>
      <c r="D301" s="26">
        <v>1</v>
      </c>
      <c r="E301" s="27"/>
      <c r="F301" s="10">
        <f t="shared" ref="F301:F302" si="60">SUM(D301*E301)</f>
        <v>0</v>
      </c>
      <c r="G301" s="14"/>
      <c r="H301" s="14"/>
      <c r="I301" s="14"/>
      <c r="J301" s="14"/>
    </row>
    <row r="302" spans="1:50" s="15" customFormat="1" ht="10.8" customHeight="1" x14ac:dyDescent="0.25">
      <c r="A302" s="11">
        <v>278</v>
      </c>
      <c r="B302" s="17" t="s">
        <v>30</v>
      </c>
      <c r="C302" s="18" t="s">
        <v>23</v>
      </c>
      <c r="D302" s="29">
        <v>0.5</v>
      </c>
      <c r="E302" s="27"/>
      <c r="F302" s="10">
        <f t="shared" si="60"/>
        <v>0</v>
      </c>
      <c r="G302" s="14"/>
      <c r="H302" s="14"/>
      <c r="I302" s="14"/>
      <c r="J302" s="14"/>
    </row>
    <row r="303" spans="1:50" s="15" customFormat="1" ht="12.6" customHeight="1" thickBot="1" x14ac:dyDescent="0.3">
      <c r="A303" s="72" t="s">
        <v>56</v>
      </c>
      <c r="B303" s="73"/>
      <c r="C303" s="73"/>
      <c r="D303" s="73"/>
      <c r="E303" s="74"/>
      <c r="F303" s="30">
        <f>SUM(F242:F302)</f>
        <v>0</v>
      </c>
      <c r="G303" s="14"/>
      <c r="H303" s="14"/>
      <c r="I303" s="14"/>
      <c r="J303" s="14"/>
    </row>
    <row r="304" spans="1:50" s="4" customFormat="1" ht="12.75" customHeight="1" x14ac:dyDescent="0.25">
      <c r="A304" s="69" t="s">
        <v>59</v>
      </c>
      <c r="B304" s="70"/>
      <c r="C304" s="70"/>
      <c r="D304" s="70"/>
      <c r="E304" s="70"/>
      <c r="F304" s="71"/>
      <c r="G304" s="1"/>
      <c r="H304" s="1"/>
      <c r="I304" s="1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</row>
    <row r="305" spans="1:50" s="4" customFormat="1" ht="10.8" customHeight="1" x14ac:dyDescent="0.25">
      <c r="A305" s="11">
        <v>279</v>
      </c>
      <c r="B305" s="49" t="s">
        <v>38</v>
      </c>
      <c r="C305" s="50" t="s">
        <v>32</v>
      </c>
      <c r="D305" s="51">
        <v>5</v>
      </c>
      <c r="E305" s="23"/>
      <c r="F305" s="10">
        <f t="shared" ref="F305" si="61">SUM(D305*E305)</f>
        <v>0</v>
      </c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</row>
    <row r="306" spans="1:50" s="4" customFormat="1" ht="10.8" customHeight="1" x14ac:dyDescent="0.25">
      <c r="A306" s="11">
        <v>280</v>
      </c>
      <c r="B306" s="38" t="s">
        <v>84</v>
      </c>
      <c r="C306" s="50" t="s">
        <v>23</v>
      </c>
      <c r="D306" s="52">
        <v>0.37</v>
      </c>
      <c r="E306" s="23"/>
      <c r="F306" s="10">
        <f>SUM(D306*E306)</f>
        <v>0</v>
      </c>
      <c r="G306" s="13"/>
      <c r="H306" s="13"/>
      <c r="I306" s="16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</row>
    <row r="307" spans="1:50" s="4" customFormat="1" ht="10.8" customHeight="1" x14ac:dyDescent="0.25">
      <c r="A307" s="11">
        <v>281</v>
      </c>
      <c r="B307" s="53" t="s">
        <v>85</v>
      </c>
      <c r="C307" s="54" t="s">
        <v>14</v>
      </c>
      <c r="D307" s="55">
        <v>64</v>
      </c>
      <c r="E307" s="23"/>
      <c r="F307" s="10">
        <f t="shared" ref="F307" si="62">SUM(D307*E307)</f>
        <v>0</v>
      </c>
      <c r="G307" s="13"/>
      <c r="H307" s="13"/>
      <c r="I307" s="16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</row>
    <row r="308" spans="1:50" s="4" customFormat="1" ht="10.8" customHeight="1" x14ac:dyDescent="0.25">
      <c r="A308" s="11">
        <v>282</v>
      </c>
      <c r="B308" s="56" t="s">
        <v>37</v>
      </c>
      <c r="C308" s="57" t="s">
        <v>14</v>
      </c>
      <c r="D308" s="55">
        <v>64</v>
      </c>
      <c r="E308" s="23"/>
      <c r="F308" s="10">
        <f>SUM(D308*E308)</f>
        <v>0</v>
      </c>
      <c r="G308" s="13"/>
      <c r="H308" s="13"/>
      <c r="I308" s="16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</row>
    <row r="309" spans="1:50" s="4" customFormat="1" ht="10.8" customHeight="1" x14ac:dyDescent="0.25">
      <c r="A309" s="11">
        <v>283</v>
      </c>
      <c r="B309" s="49" t="s">
        <v>86</v>
      </c>
      <c r="C309" s="50" t="s">
        <v>13</v>
      </c>
      <c r="D309" s="58">
        <v>2</v>
      </c>
      <c r="E309" s="23"/>
      <c r="F309" s="10">
        <f t="shared" ref="F309:F317" si="63">SUM(D309*E309)</f>
        <v>0</v>
      </c>
      <c r="G309" s="13"/>
      <c r="H309" s="13"/>
      <c r="I309" s="16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</row>
    <row r="310" spans="1:50" s="4" customFormat="1" ht="10.8" customHeight="1" x14ac:dyDescent="0.25">
      <c r="A310" s="11">
        <v>284</v>
      </c>
      <c r="B310" s="49" t="s">
        <v>87</v>
      </c>
      <c r="C310" s="50" t="s">
        <v>14</v>
      </c>
      <c r="D310" s="55">
        <v>10</v>
      </c>
      <c r="E310" s="23"/>
      <c r="F310" s="10">
        <f t="shared" si="63"/>
        <v>0</v>
      </c>
      <c r="G310" s="13"/>
      <c r="H310" s="13"/>
      <c r="I310" s="16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</row>
    <row r="311" spans="1:50" s="4" customFormat="1" ht="10.8" customHeight="1" x14ac:dyDescent="0.25">
      <c r="A311" s="11">
        <v>285</v>
      </c>
      <c r="B311" s="49" t="s">
        <v>88</v>
      </c>
      <c r="C311" s="50" t="s">
        <v>14</v>
      </c>
      <c r="D311" s="55">
        <v>10</v>
      </c>
      <c r="E311" s="23"/>
      <c r="F311" s="10">
        <f t="shared" si="63"/>
        <v>0</v>
      </c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</row>
    <row r="312" spans="1:50" s="4" customFormat="1" ht="10.8" customHeight="1" x14ac:dyDescent="0.25">
      <c r="A312" s="11">
        <v>286</v>
      </c>
      <c r="B312" s="49" t="s">
        <v>89</v>
      </c>
      <c r="C312" s="50" t="s">
        <v>90</v>
      </c>
      <c r="D312" s="55">
        <v>1</v>
      </c>
      <c r="E312" s="23"/>
      <c r="F312" s="10">
        <f t="shared" si="63"/>
        <v>0</v>
      </c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</row>
    <row r="313" spans="1:50" s="4" customFormat="1" ht="10.8" customHeight="1" x14ac:dyDescent="0.25">
      <c r="A313" s="11">
        <v>287</v>
      </c>
      <c r="B313" s="49" t="s">
        <v>91</v>
      </c>
      <c r="C313" s="50" t="s">
        <v>90</v>
      </c>
      <c r="D313" s="59">
        <v>1</v>
      </c>
      <c r="E313" s="23"/>
      <c r="F313" s="10">
        <f t="shared" si="63"/>
        <v>0</v>
      </c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</row>
    <row r="314" spans="1:50" s="4" customFormat="1" ht="10.8" customHeight="1" x14ac:dyDescent="0.25">
      <c r="A314" s="11">
        <v>288</v>
      </c>
      <c r="B314" s="60" t="s">
        <v>92</v>
      </c>
      <c r="C314" s="61" t="s">
        <v>13</v>
      </c>
      <c r="D314" s="35">
        <v>2</v>
      </c>
      <c r="E314" s="23"/>
      <c r="F314" s="10">
        <f t="shared" si="63"/>
        <v>0</v>
      </c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</row>
    <row r="315" spans="1:50" s="4" customFormat="1" ht="10.8" customHeight="1" x14ac:dyDescent="0.25">
      <c r="A315" s="11">
        <v>289</v>
      </c>
      <c r="B315" s="60" t="s">
        <v>93</v>
      </c>
      <c r="C315" s="61" t="s">
        <v>14</v>
      </c>
      <c r="D315" s="35">
        <v>5</v>
      </c>
      <c r="E315" s="23"/>
      <c r="F315" s="10">
        <f t="shared" si="63"/>
        <v>0</v>
      </c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</row>
    <row r="316" spans="1:50" s="4" customFormat="1" ht="10.8" customHeight="1" x14ac:dyDescent="0.25">
      <c r="A316" s="11">
        <v>290</v>
      </c>
      <c r="B316" s="38" t="s">
        <v>40</v>
      </c>
      <c r="C316" s="39" t="s">
        <v>13</v>
      </c>
      <c r="D316" s="41">
        <v>3</v>
      </c>
      <c r="E316" s="23"/>
      <c r="F316" s="10">
        <f t="shared" si="63"/>
        <v>0</v>
      </c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</row>
    <row r="317" spans="1:50" s="4" customFormat="1" ht="10.8" customHeight="1" x14ac:dyDescent="0.25">
      <c r="A317" s="11">
        <v>291</v>
      </c>
      <c r="B317" s="42" t="s">
        <v>68</v>
      </c>
      <c r="C317" s="39" t="s">
        <v>35</v>
      </c>
      <c r="D317" s="40">
        <v>57</v>
      </c>
      <c r="E317" s="23"/>
      <c r="F317" s="10">
        <f t="shared" si="63"/>
        <v>0</v>
      </c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</row>
    <row r="318" spans="1:50" s="4" customFormat="1" ht="10.8" customHeight="1" x14ac:dyDescent="0.25">
      <c r="A318" s="11">
        <v>292</v>
      </c>
      <c r="B318" s="42" t="s">
        <v>69</v>
      </c>
      <c r="C318" s="37" t="s">
        <v>36</v>
      </c>
      <c r="D318" s="40">
        <v>570</v>
      </c>
      <c r="E318" s="23"/>
      <c r="F318" s="10">
        <f>SUM(D318*E318)</f>
        <v>0</v>
      </c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</row>
    <row r="319" spans="1:50" s="4" customFormat="1" ht="10.8" customHeight="1" x14ac:dyDescent="0.25">
      <c r="A319" s="11">
        <v>293</v>
      </c>
      <c r="B319" s="42" t="s">
        <v>94</v>
      </c>
      <c r="C319" s="37" t="s">
        <v>35</v>
      </c>
      <c r="D319" s="40">
        <v>31</v>
      </c>
      <c r="E319" s="23"/>
      <c r="F319" s="10">
        <f t="shared" ref="F319:F320" si="64">SUM(D319*E319)</f>
        <v>0</v>
      </c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</row>
    <row r="320" spans="1:50" s="4" customFormat="1" ht="10.8" customHeight="1" x14ac:dyDescent="0.25">
      <c r="A320" s="11">
        <v>294</v>
      </c>
      <c r="B320" s="42" t="s">
        <v>71</v>
      </c>
      <c r="C320" s="37" t="s">
        <v>35</v>
      </c>
      <c r="D320" s="44">
        <v>31</v>
      </c>
      <c r="E320" s="23"/>
      <c r="F320" s="10">
        <f t="shared" si="64"/>
        <v>0</v>
      </c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</row>
    <row r="321" spans="1:50" s="4" customFormat="1" ht="21.6" customHeight="1" x14ac:dyDescent="0.25">
      <c r="A321" s="11">
        <v>295</v>
      </c>
      <c r="B321" s="46" t="s">
        <v>96</v>
      </c>
      <c r="C321" s="37" t="s">
        <v>13</v>
      </c>
      <c r="D321" s="44">
        <v>1</v>
      </c>
      <c r="E321" s="23"/>
      <c r="F321" s="10">
        <f>SUM(D321*E321)</f>
        <v>0</v>
      </c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</row>
    <row r="322" spans="1:50" s="4" customFormat="1" ht="10.8" customHeight="1" x14ac:dyDescent="0.25">
      <c r="A322" s="11">
        <v>296</v>
      </c>
      <c r="B322" s="48" t="s">
        <v>78</v>
      </c>
      <c r="C322" s="37" t="s">
        <v>35</v>
      </c>
      <c r="D322" s="47">
        <v>170</v>
      </c>
      <c r="E322" s="23"/>
      <c r="F322" s="10">
        <f t="shared" ref="F322:F325" si="65">SUM(D322*E322)</f>
        <v>0</v>
      </c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</row>
    <row r="323" spans="1:50" s="4" customFormat="1" ht="21.6" customHeight="1" x14ac:dyDescent="0.25">
      <c r="A323" s="11">
        <v>297</v>
      </c>
      <c r="B323" s="48" t="s">
        <v>79</v>
      </c>
      <c r="C323" s="45" t="s">
        <v>36</v>
      </c>
      <c r="D323" s="47">
        <v>850</v>
      </c>
      <c r="E323" s="23"/>
      <c r="F323" s="10">
        <f t="shared" si="65"/>
        <v>0</v>
      </c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</row>
    <row r="324" spans="1:50" s="4" customFormat="1" ht="21.6" customHeight="1" x14ac:dyDescent="0.25">
      <c r="A324" s="11">
        <v>298</v>
      </c>
      <c r="B324" s="48" t="s">
        <v>82</v>
      </c>
      <c r="C324" s="37" t="s">
        <v>35</v>
      </c>
      <c r="D324" s="47">
        <v>168</v>
      </c>
      <c r="E324" s="23"/>
      <c r="F324" s="10">
        <f t="shared" si="65"/>
        <v>0</v>
      </c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</row>
    <row r="325" spans="1:50" s="4" customFormat="1" ht="21.6" customHeight="1" x14ac:dyDescent="0.25">
      <c r="A325" s="11">
        <v>299</v>
      </c>
      <c r="B325" s="48" t="s">
        <v>83</v>
      </c>
      <c r="C325" s="37" t="s">
        <v>35</v>
      </c>
      <c r="D325" s="47">
        <v>70</v>
      </c>
      <c r="E325" s="23"/>
      <c r="F325" s="10">
        <f t="shared" si="65"/>
        <v>0</v>
      </c>
      <c r="G325" s="1"/>
      <c r="H325" s="1"/>
      <c r="I325" s="1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</row>
    <row r="326" spans="1:50" s="4" customFormat="1" ht="21.6" customHeight="1" x14ac:dyDescent="0.25">
      <c r="A326" s="11">
        <v>300</v>
      </c>
      <c r="B326" s="46" t="s">
        <v>97</v>
      </c>
      <c r="C326" s="37" t="s">
        <v>13</v>
      </c>
      <c r="D326" s="44">
        <v>1</v>
      </c>
      <c r="E326" s="23"/>
      <c r="F326" s="10">
        <f>SUM(D326*E326)</f>
        <v>0</v>
      </c>
      <c r="G326" s="1"/>
      <c r="H326" s="1"/>
      <c r="I326" s="1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</row>
    <row r="327" spans="1:50" s="4" customFormat="1" ht="21.6" customHeight="1" x14ac:dyDescent="0.25">
      <c r="A327" s="11">
        <v>301</v>
      </c>
      <c r="B327" s="48" t="s">
        <v>79</v>
      </c>
      <c r="C327" s="45" t="s">
        <v>36</v>
      </c>
      <c r="D327" s="47">
        <v>45</v>
      </c>
      <c r="E327" s="23"/>
      <c r="F327" s="10">
        <f t="shared" ref="F327:F328" si="66">SUM(D327*E327)</f>
        <v>0</v>
      </c>
      <c r="G327" s="1"/>
      <c r="H327" s="1"/>
      <c r="I327" s="1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</row>
    <row r="328" spans="1:50" s="4" customFormat="1" ht="21.6" customHeight="1" x14ac:dyDescent="0.25">
      <c r="A328" s="11">
        <v>302</v>
      </c>
      <c r="B328" s="48" t="s">
        <v>82</v>
      </c>
      <c r="C328" s="37" t="s">
        <v>35</v>
      </c>
      <c r="D328" s="47">
        <v>10</v>
      </c>
      <c r="E328" s="23"/>
      <c r="F328" s="10">
        <f t="shared" si="66"/>
        <v>0</v>
      </c>
      <c r="G328" s="1"/>
      <c r="H328" s="1"/>
      <c r="I328" s="1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</row>
    <row r="329" spans="1:50" s="4" customFormat="1" ht="21.6" customHeight="1" x14ac:dyDescent="0.25">
      <c r="A329" s="11">
        <v>303</v>
      </c>
      <c r="B329" s="48" t="s">
        <v>83</v>
      </c>
      <c r="C329" s="37" t="s">
        <v>35</v>
      </c>
      <c r="D329" s="47">
        <v>6</v>
      </c>
      <c r="E329" s="23"/>
      <c r="F329" s="10">
        <f>SUM(D329*E329)</f>
        <v>0</v>
      </c>
      <c r="G329" s="1"/>
      <c r="H329" s="1"/>
      <c r="I329" s="1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</row>
    <row r="330" spans="1:50" s="4" customFormat="1" ht="21.6" customHeight="1" x14ac:dyDescent="0.25">
      <c r="A330" s="11">
        <v>304</v>
      </c>
      <c r="B330" s="62" t="s">
        <v>98</v>
      </c>
      <c r="C330" s="37" t="s">
        <v>13</v>
      </c>
      <c r="D330" s="47">
        <v>1</v>
      </c>
      <c r="E330" s="23"/>
      <c r="F330" s="10">
        <f t="shared" ref="F330:F331" si="67">SUM(D330*E330)</f>
        <v>0</v>
      </c>
      <c r="G330" s="1"/>
      <c r="H330" s="1"/>
      <c r="I330" s="1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</row>
    <row r="331" spans="1:50" s="4" customFormat="1" ht="10.8" customHeight="1" x14ac:dyDescent="0.25">
      <c r="A331" s="11">
        <v>305</v>
      </c>
      <c r="B331" s="32" t="s">
        <v>100</v>
      </c>
      <c r="C331" s="63" t="s">
        <v>35</v>
      </c>
      <c r="D331" s="47">
        <v>205</v>
      </c>
      <c r="E331" s="23"/>
      <c r="F331" s="10">
        <f t="shared" si="67"/>
        <v>0</v>
      </c>
      <c r="G331" s="1"/>
      <c r="H331" s="1"/>
      <c r="I331" s="1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</row>
    <row r="332" spans="1:50" s="4" customFormat="1" ht="21.6" customHeight="1" x14ac:dyDescent="0.25">
      <c r="A332" s="11">
        <v>306</v>
      </c>
      <c r="B332" s="32" t="s">
        <v>102</v>
      </c>
      <c r="C332" s="63" t="s">
        <v>35</v>
      </c>
      <c r="D332" s="47">
        <v>65</v>
      </c>
      <c r="E332" s="23"/>
      <c r="F332" s="10">
        <f>SUM(D332*E332)</f>
        <v>0</v>
      </c>
      <c r="G332" s="1"/>
      <c r="H332" s="1"/>
      <c r="I332" s="1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</row>
    <row r="333" spans="1:50" s="4" customFormat="1" ht="21.6" customHeight="1" x14ac:dyDescent="0.25">
      <c r="A333" s="11">
        <v>307</v>
      </c>
      <c r="B333" s="64" t="s">
        <v>41</v>
      </c>
      <c r="C333" s="63" t="s">
        <v>36</v>
      </c>
      <c r="D333" s="47">
        <v>280</v>
      </c>
      <c r="E333" s="23"/>
      <c r="F333" s="10">
        <f t="shared" ref="F333" si="68">SUM(D333*E333)</f>
        <v>0</v>
      </c>
      <c r="G333" s="1"/>
      <c r="H333" s="1"/>
      <c r="I333" s="1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</row>
    <row r="334" spans="1:50" s="4" customFormat="1" ht="10.8" customHeight="1" x14ac:dyDescent="0.25">
      <c r="A334" s="11">
        <v>308</v>
      </c>
      <c r="B334" s="32" t="s">
        <v>109</v>
      </c>
      <c r="C334" s="63" t="s">
        <v>36</v>
      </c>
      <c r="D334" s="47">
        <v>303</v>
      </c>
      <c r="E334" s="23"/>
      <c r="F334" s="10">
        <f>SUM(D334*E334)</f>
        <v>0</v>
      </c>
      <c r="G334" s="1"/>
      <c r="H334" s="1"/>
      <c r="I334" s="1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</row>
    <row r="335" spans="1:50" s="4" customFormat="1" ht="21.6" customHeight="1" x14ac:dyDescent="0.25">
      <c r="A335" s="11">
        <v>309</v>
      </c>
      <c r="B335" s="32" t="s">
        <v>122</v>
      </c>
      <c r="C335" s="63" t="s">
        <v>36</v>
      </c>
      <c r="D335" s="47">
        <v>52</v>
      </c>
      <c r="E335" s="23"/>
      <c r="F335" s="10">
        <f t="shared" ref="F335:F338" si="69">SUM(D335*E335)</f>
        <v>0</v>
      </c>
      <c r="G335" s="1"/>
      <c r="H335" s="1"/>
      <c r="I335" s="1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</row>
    <row r="336" spans="1:50" s="4" customFormat="1" ht="21.6" customHeight="1" x14ac:dyDescent="0.25">
      <c r="A336" s="11">
        <v>310</v>
      </c>
      <c r="B336" s="48" t="s">
        <v>73</v>
      </c>
      <c r="C336" s="63" t="s">
        <v>36</v>
      </c>
      <c r="D336" s="47">
        <v>303</v>
      </c>
      <c r="E336" s="23"/>
      <c r="F336" s="10">
        <f t="shared" si="69"/>
        <v>0</v>
      </c>
      <c r="G336" s="1"/>
      <c r="H336" s="1"/>
      <c r="I336" s="1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</row>
    <row r="337" spans="1:50" s="4" customFormat="1" ht="21.6" customHeight="1" x14ac:dyDescent="0.25">
      <c r="A337" s="11">
        <v>311</v>
      </c>
      <c r="B337" s="48" t="s">
        <v>103</v>
      </c>
      <c r="C337" s="65" t="s">
        <v>36</v>
      </c>
      <c r="D337" s="47">
        <v>258</v>
      </c>
      <c r="E337" s="23"/>
      <c r="F337" s="10">
        <f t="shared" si="69"/>
        <v>0</v>
      </c>
      <c r="G337" s="1"/>
      <c r="H337" s="1"/>
      <c r="I337" s="1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</row>
    <row r="338" spans="1:50" s="4" customFormat="1" ht="10.8" customHeight="1" x14ac:dyDescent="0.25">
      <c r="A338" s="11">
        <v>312</v>
      </c>
      <c r="B338" s="66" t="s">
        <v>105</v>
      </c>
      <c r="C338" s="67" t="s">
        <v>36</v>
      </c>
      <c r="D338" s="47">
        <v>97</v>
      </c>
      <c r="E338" s="23"/>
      <c r="F338" s="10">
        <f t="shared" si="69"/>
        <v>0</v>
      </c>
      <c r="G338" s="1"/>
      <c r="H338" s="1"/>
      <c r="I338" s="1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</row>
    <row r="339" spans="1:50" s="4" customFormat="1" ht="10.8" customHeight="1" x14ac:dyDescent="0.25">
      <c r="A339" s="11">
        <v>313</v>
      </c>
      <c r="B339" s="31" t="s">
        <v>64</v>
      </c>
      <c r="C339" s="18" t="s">
        <v>33</v>
      </c>
      <c r="D339" s="20">
        <v>1</v>
      </c>
      <c r="E339" s="23"/>
      <c r="F339" s="10">
        <f>SUM(D339*E339)</f>
        <v>0</v>
      </c>
      <c r="G339" s="1"/>
      <c r="H339" s="1"/>
      <c r="I339" s="1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</row>
    <row r="340" spans="1:50" s="4" customFormat="1" ht="10.8" customHeight="1" x14ac:dyDescent="0.25">
      <c r="A340" s="11">
        <v>314</v>
      </c>
      <c r="B340" s="19" t="s">
        <v>31</v>
      </c>
      <c r="C340" s="18" t="s">
        <v>33</v>
      </c>
      <c r="D340" s="20">
        <v>1</v>
      </c>
      <c r="E340" s="23"/>
      <c r="F340" s="10">
        <f>SUM(D340*E340)</f>
        <v>0</v>
      </c>
      <c r="G340" s="1"/>
      <c r="H340" s="1"/>
      <c r="I340" s="1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</row>
    <row r="341" spans="1:50" s="4" customFormat="1" ht="21.6" customHeight="1" x14ac:dyDescent="0.25">
      <c r="A341" s="11">
        <v>315</v>
      </c>
      <c r="B341" s="17" t="s">
        <v>34</v>
      </c>
      <c r="C341" s="18" t="s">
        <v>33</v>
      </c>
      <c r="D341" s="20">
        <v>1</v>
      </c>
      <c r="E341" s="23"/>
      <c r="F341" s="10">
        <f t="shared" ref="F341" si="70">SUM(D341*E341)</f>
        <v>0</v>
      </c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</row>
    <row r="342" spans="1:50" s="4" customFormat="1" ht="12.6" customHeight="1" x14ac:dyDescent="0.25">
      <c r="A342" s="75" t="s">
        <v>20</v>
      </c>
      <c r="B342" s="76"/>
      <c r="C342" s="76"/>
      <c r="D342" s="76"/>
      <c r="E342" s="76"/>
      <c r="F342" s="77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</row>
    <row r="343" spans="1:50" s="4" customFormat="1" ht="10.8" customHeight="1" x14ac:dyDescent="0.25">
      <c r="A343" s="11">
        <v>316</v>
      </c>
      <c r="B343" s="24" t="s">
        <v>21</v>
      </c>
      <c r="C343" s="21" t="s">
        <v>13</v>
      </c>
      <c r="D343" s="22">
        <v>1</v>
      </c>
      <c r="E343" s="25"/>
      <c r="F343" s="10">
        <f>SUM(D343*E343)</f>
        <v>0</v>
      </c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</row>
    <row r="344" spans="1:50" s="4" customFormat="1" ht="21.6" customHeight="1" x14ac:dyDescent="0.25">
      <c r="A344" s="11">
        <v>317</v>
      </c>
      <c r="B344" s="24" t="s">
        <v>45</v>
      </c>
      <c r="C344" s="21" t="s">
        <v>13</v>
      </c>
      <c r="D344" s="22">
        <v>1</v>
      </c>
      <c r="E344" s="25"/>
      <c r="F344" s="10">
        <f t="shared" ref="F344" si="71">SUM(D344*E344)</f>
        <v>0</v>
      </c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</row>
    <row r="345" spans="1:50" s="4" customFormat="1" ht="32.4" customHeight="1" x14ac:dyDescent="0.25">
      <c r="A345" s="11">
        <v>318</v>
      </c>
      <c r="B345" s="24" t="s">
        <v>46</v>
      </c>
      <c r="C345" s="21" t="s">
        <v>22</v>
      </c>
      <c r="D345" s="22">
        <v>1</v>
      </c>
      <c r="E345" s="25"/>
      <c r="F345" s="10">
        <f>SUM(D345*E345)</f>
        <v>0</v>
      </c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</row>
    <row r="346" spans="1:50" s="15" customFormat="1" ht="10.8" customHeight="1" x14ac:dyDescent="0.25">
      <c r="A346" s="11">
        <v>319</v>
      </c>
      <c r="B346" s="17" t="s">
        <v>29</v>
      </c>
      <c r="C346" s="18" t="s">
        <v>22</v>
      </c>
      <c r="D346" s="26">
        <v>1</v>
      </c>
      <c r="E346" s="27"/>
      <c r="F346" s="10">
        <f t="shared" ref="F346:F347" si="72">SUM(D346*E346)</f>
        <v>0</v>
      </c>
      <c r="G346" s="14"/>
      <c r="H346" s="14"/>
      <c r="I346" s="14"/>
      <c r="J346" s="14"/>
    </row>
    <row r="347" spans="1:50" s="15" customFormat="1" ht="10.8" customHeight="1" x14ac:dyDescent="0.25">
      <c r="A347" s="11">
        <v>320</v>
      </c>
      <c r="B347" s="17" t="s">
        <v>30</v>
      </c>
      <c r="C347" s="18" t="s">
        <v>23</v>
      </c>
      <c r="D347" s="29">
        <v>0.04</v>
      </c>
      <c r="E347" s="27"/>
      <c r="F347" s="10">
        <f t="shared" si="72"/>
        <v>0</v>
      </c>
      <c r="G347" s="14"/>
      <c r="H347" s="14"/>
      <c r="I347" s="14"/>
      <c r="J347" s="14"/>
    </row>
    <row r="348" spans="1:50" s="15" customFormat="1" ht="12.6" customHeight="1" thickBot="1" x14ac:dyDescent="0.3">
      <c r="A348" s="72" t="s">
        <v>60</v>
      </c>
      <c r="B348" s="73"/>
      <c r="C348" s="73"/>
      <c r="D348" s="73"/>
      <c r="E348" s="74"/>
      <c r="F348" s="30">
        <f>SUM(F304:F347)</f>
        <v>0</v>
      </c>
      <c r="G348" s="14"/>
      <c r="H348" s="14"/>
      <c r="I348" s="14"/>
      <c r="J348" s="14"/>
    </row>
    <row r="349" spans="1:50" s="4" customFormat="1" ht="12.75" customHeight="1" x14ac:dyDescent="0.25">
      <c r="A349" s="69" t="s">
        <v>61</v>
      </c>
      <c r="B349" s="70"/>
      <c r="C349" s="70"/>
      <c r="D349" s="70"/>
      <c r="E349" s="70"/>
      <c r="F349" s="71"/>
      <c r="G349" s="1"/>
      <c r="H349" s="1"/>
      <c r="I349" s="1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</row>
    <row r="350" spans="1:50" s="4" customFormat="1" ht="10.8" customHeight="1" x14ac:dyDescent="0.25">
      <c r="A350" s="11">
        <v>321</v>
      </c>
      <c r="B350" s="49" t="s">
        <v>38</v>
      </c>
      <c r="C350" s="50" t="s">
        <v>32</v>
      </c>
      <c r="D350" s="51">
        <v>5</v>
      </c>
      <c r="E350" s="23"/>
      <c r="F350" s="10">
        <f t="shared" ref="F350" si="73">SUM(D350*E350)</f>
        <v>0</v>
      </c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</row>
    <row r="351" spans="1:50" s="4" customFormat="1" ht="10.8" customHeight="1" x14ac:dyDescent="0.25">
      <c r="A351" s="11">
        <v>322</v>
      </c>
      <c r="B351" s="38" t="s">
        <v>84</v>
      </c>
      <c r="C351" s="50" t="s">
        <v>23</v>
      </c>
      <c r="D351" s="52">
        <v>1.1100000000000001</v>
      </c>
      <c r="E351" s="23"/>
      <c r="F351" s="10">
        <f>SUM(D351*E351)</f>
        <v>0</v>
      </c>
      <c r="G351" s="13"/>
      <c r="H351" s="13"/>
      <c r="I351" s="16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</row>
    <row r="352" spans="1:50" s="4" customFormat="1" ht="10.8" customHeight="1" x14ac:dyDescent="0.25">
      <c r="A352" s="11">
        <v>323</v>
      </c>
      <c r="B352" s="38" t="s">
        <v>40</v>
      </c>
      <c r="C352" s="39" t="s">
        <v>13</v>
      </c>
      <c r="D352" s="41">
        <v>2</v>
      </c>
      <c r="E352" s="23"/>
      <c r="F352" s="10">
        <f t="shared" ref="F352" si="74">SUM(D352*E352)</f>
        <v>0</v>
      </c>
      <c r="G352" s="13"/>
      <c r="H352" s="13"/>
      <c r="I352" s="16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</row>
    <row r="353" spans="1:50" s="4" customFormat="1" ht="10.8" customHeight="1" x14ac:dyDescent="0.25">
      <c r="A353" s="11">
        <v>324</v>
      </c>
      <c r="B353" s="42" t="s">
        <v>68</v>
      </c>
      <c r="C353" s="39" t="s">
        <v>35</v>
      </c>
      <c r="D353" s="40">
        <v>31</v>
      </c>
      <c r="E353" s="23"/>
      <c r="F353" s="10">
        <f>SUM(D353*E353)</f>
        <v>0</v>
      </c>
      <c r="G353" s="13"/>
      <c r="H353" s="13"/>
      <c r="I353" s="16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</row>
    <row r="354" spans="1:50" s="4" customFormat="1" ht="10.8" customHeight="1" x14ac:dyDescent="0.25">
      <c r="A354" s="11">
        <v>325</v>
      </c>
      <c r="B354" s="42" t="s">
        <v>69</v>
      </c>
      <c r="C354" s="37" t="s">
        <v>36</v>
      </c>
      <c r="D354" s="40">
        <v>312</v>
      </c>
      <c r="E354" s="23"/>
      <c r="F354" s="10">
        <f t="shared" ref="F354:F362" si="75">SUM(D354*E354)</f>
        <v>0</v>
      </c>
      <c r="G354" s="13"/>
      <c r="H354" s="13"/>
      <c r="I354" s="16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</row>
    <row r="355" spans="1:50" s="4" customFormat="1" ht="10.8" customHeight="1" x14ac:dyDescent="0.25">
      <c r="A355" s="11">
        <v>326</v>
      </c>
      <c r="B355" s="42" t="s">
        <v>71</v>
      </c>
      <c r="C355" s="37" t="s">
        <v>35</v>
      </c>
      <c r="D355" s="44">
        <v>850</v>
      </c>
      <c r="E355" s="23"/>
      <c r="F355" s="10">
        <f t="shared" si="75"/>
        <v>0</v>
      </c>
      <c r="G355" s="13"/>
      <c r="H355" s="13"/>
      <c r="I355" s="16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</row>
    <row r="356" spans="1:50" s="4" customFormat="1" ht="10.8" customHeight="1" x14ac:dyDescent="0.25">
      <c r="A356" s="11">
        <v>327</v>
      </c>
      <c r="B356" s="42" t="s">
        <v>72</v>
      </c>
      <c r="C356" s="37" t="s">
        <v>35</v>
      </c>
      <c r="D356" s="44">
        <v>850</v>
      </c>
      <c r="E356" s="23"/>
      <c r="F356" s="10">
        <f t="shared" si="75"/>
        <v>0</v>
      </c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</row>
    <row r="357" spans="1:50" s="4" customFormat="1" ht="21.6" customHeight="1" x14ac:dyDescent="0.25">
      <c r="A357" s="11">
        <v>328</v>
      </c>
      <c r="B357" s="46" t="s">
        <v>113</v>
      </c>
      <c r="C357" s="37" t="s">
        <v>13</v>
      </c>
      <c r="D357" s="44">
        <v>1</v>
      </c>
      <c r="E357" s="23"/>
      <c r="F357" s="10">
        <f t="shared" si="75"/>
        <v>0</v>
      </c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</row>
    <row r="358" spans="1:50" s="4" customFormat="1" ht="10.8" customHeight="1" x14ac:dyDescent="0.25">
      <c r="A358" s="11">
        <v>329</v>
      </c>
      <c r="B358" s="48" t="s">
        <v>78</v>
      </c>
      <c r="C358" s="37" t="s">
        <v>35</v>
      </c>
      <c r="D358" s="47">
        <v>187</v>
      </c>
      <c r="E358" s="23"/>
      <c r="F358" s="10">
        <f t="shared" si="75"/>
        <v>0</v>
      </c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</row>
    <row r="359" spans="1:50" s="4" customFormat="1" ht="21.6" customHeight="1" x14ac:dyDescent="0.25">
      <c r="A359" s="11">
        <v>330</v>
      </c>
      <c r="B359" s="48" t="s">
        <v>79</v>
      </c>
      <c r="C359" s="45" t="s">
        <v>36</v>
      </c>
      <c r="D359" s="47">
        <v>850</v>
      </c>
      <c r="E359" s="23"/>
      <c r="F359" s="10">
        <f t="shared" si="75"/>
        <v>0</v>
      </c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</row>
    <row r="360" spans="1:50" s="4" customFormat="1" ht="21.6" customHeight="1" x14ac:dyDescent="0.25">
      <c r="A360" s="11">
        <v>331</v>
      </c>
      <c r="B360" s="48" t="s">
        <v>82</v>
      </c>
      <c r="C360" s="37" t="s">
        <v>35</v>
      </c>
      <c r="D360" s="47">
        <v>160</v>
      </c>
      <c r="E360" s="23"/>
      <c r="F360" s="10">
        <f t="shared" si="75"/>
        <v>0</v>
      </c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</row>
    <row r="361" spans="1:50" s="4" customFormat="1" ht="21.6" customHeight="1" x14ac:dyDescent="0.25">
      <c r="A361" s="11">
        <v>332</v>
      </c>
      <c r="B361" s="48" t="s">
        <v>83</v>
      </c>
      <c r="C361" s="37" t="s">
        <v>35</v>
      </c>
      <c r="D361" s="47">
        <v>80</v>
      </c>
      <c r="E361" s="23"/>
      <c r="F361" s="10">
        <f t="shared" si="75"/>
        <v>0</v>
      </c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</row>
    <row r="362" spans="1:50" s="4" customFormat="1" ht="21.6" customHeight="1" x14ac:dyDescent="0.25">
      <c r="A362" s="11">
        <v>333</v>
      </c>
      <c r="B362" s="62" t="s">
        <v>98</v>
      </c>
      <c r="C362" s="37" t="s">
        <v>13</v>
      </c>
      <c r="D362" s="47">
        <v>1</v>
      </c>
      <c r="E362" s="23"/>
      <c r="F362" s="10">
        <f t="shared" si="75"/>
        <v>0</v>
      </c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</row>
    <row r="363" spans="1:50" s="4" customFormat="1" ht="10.8" customHeight="1" x14ac:dyDescent="0.25">
      <c r="A363" s="11">
        <v>334</v>
      </c>
      <c r="B363" s="32" t="s">
        <v>99</v>
      </c>
      <c r="C363" s="37" t="s">
        <v>13</v>
      </c>
      <c r="D363" s="47">
        <v>1</v>
      </c>
      <c r="E363" s="23"/>
      <c r="F363" s="10">
        <f>SUM(D363*E363)</f>
        <v>0</v>
      </c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</row>
    <row r="364" spans="1:50" s="4" customFormat="1" ht="10.8" customHeight="1" x14ac:dyDescent="0.25">
      <c r="A364" s="11">
        <v>335</v>
      </c>
      <c r="B364" s="32" t="s">
        <v>100</v>
      </c>
      <c r="C364" s="63" t="s">
        <v>35</v>
      </c>
      <c r="D364" s="47">
        <v>74</v>
      </c>
      <c r="E364" s="23"/>
      <c r="F364" s="10">
        <f t="shared" ref="F364" si="76">SUM(D364*E364)</f>
        <v>0</v>
      </c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</row>
    <row r="365" spans="1:50" s="4" customFormat="1" ht="21.6" customHeight="1" x14ac:dyDescent="0.25">
      <c r="A365" s="11">
        <v>336</v>
      </c>
      <c r="B365" s="32" t="s">
        <v>102</v>
      </c>
      <c r="C365" s="63" t="s">
        <v>35</v>
      </c>
      <c r="D365" s="47">
        <v>370</v>
      </c>
      <c r="E365" s="23"/>
      <c r="F365" s="10">
        <f>SUM(D365*E365)</f>
        <v>0</v>
      </c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</row>
    <row r="366" spans="1:50" s="4" customFormat="1" ht="21.6" customHeight="1" x14ac:dyDescent="0.25">
      <c r="A366" s="11">
        <v>337</v>
      </c>
      <c r="B366" s="32" t="s">
        <v>114</v>
      </c>
      <c r="C366" s="63" t="s">
        <v>35</v>
      </c>
      <c r="D366" s="47">
        <v>157</v>
      </c>
      <c r="E366" s="23"/>
      <c r="F366" s="10">
        <f>SUM(D366*E366)</f>
        <v>0</v>
      </c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</row>
    <row r="367" spans="1:50" s="4" customFormat="1" ht="21.6" customHeight="1" x14ac:dyDescent="0.25">
      <c r="A367" s="11">
        <v>338</v>
      </c>
      <c r="B367" s="64" t="s">
        <v>41</v>
      </c>
      <c r="C367" s="63" t="s">
        <v>36</v>
      </c>
      <c r="D367" s="47">
        <v>197</v>
      </c>
      <c r="E367" s="23"/>
      <c r="F367" s="10">
        <f t="shared" ref="F367:F373" si="77">SUM(D367*E367)</f>
        <v>0</v>
      </c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</row>
    <row r="368" spans="1:50" s="4" customFormat="1" ht="10.8" customHeight="1" x14ac:dyDescent="0.25">
      <c r="A368" s="11">
        <v>339</v>
      </c>
      <c r="B368" s="32" t="s">
        <v>109</v>
      </c>
      <c r="C368" s="63" t="s">
        <v>36</v>
      </c>
      <c r="D368" s="47">
        <v>565</v>
      </c>
      <c r="E368" s="23"/>
      <c r="F368" s="10">
        <f t="shared" si="77"/>
        <v>0</v>
      </c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</row>
    <row r="369" spans="1:50" s="4" customFormat="1" ht="10.8" customHeight="1" x14ac:dyDescent="0.25">
      <c r="A369" s="11">
        <v>340</v>
      </c>
      <c r="B369" s="32" t="s">
        <v>115</v>
      </c>
      <c r="C369" s="63" t="s">
        <v>36</v>
      </c>
      <c r="D369" s="47">
        <v>7</v>
      </c>
      <c r="E369" s="23"/>
      <c r="F369" s="10">
        <f t="shared" si="77"/>
        <v>0</v>
      </c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</row>
    <row r="370" spans="1:50" s="4" customFormat="1" ht="21.6" customHeight="1" x14ac:dyDescent="0.25">
      <c r="A370" s="11">
        <v>341</v>
      </c>
      <c r="B370" s="48" t="s">
        <v>73</v>
      </c>
      <c r="C370" s="63" t="s">
        <v>36</v>
      </c>
      <c r="D370" s="47">
        <v>370</v>
      </c>
      <c r="E370" s="23"/>
      <c r="F370" s="10">
        <f t="shared" si="77"/>
        <v>0</v>
      </c>
      <c r="G370" s="1"/>
      <c r="H370" s="1"/>
      <c r="I370" s="1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</row>
    <row r="371" spans="1:50" s="4" customFormat="1" ht="21.6" customHeight="1" x14ac:dyDescent="0.25">
      <c r="A371" s="11">
        <v>342</v>
      </c>
      <c r="B371" s="48" t="s">
        <v>103</v>
      </c>
      <c r="C371" s="65" t="s">
        <v>36</v>
      </c>
      <c r="D371" s="47">
        <v>164</v>
      </c>
      <c r="E371" s="23"/>
      <c r="F371" s="10">
        <f t="shared" si="77"/>
        <v>0</v>
      </c>
      <c r="G371" s="1"/>
      <c r="H371" s="1"/>
      <c r="I371" s="1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</row>
    <row r="372" spans="1:50" s="4" customFormat="1" ht="21.6" customHeight="1" x14ac:dyDescent="0.25">
      <c r="A372" s="11">
        <v>343</v>
      </c>
      <c r="B372" s="68" t="s">
        <v>116</v>
      </c>
      <c r="C372" s="65" t="s">
        <v>36</v>
      </c>
      <c r="D372" s="47">
        <v>145</v>
      </c>
      <c r="E372" s="23"/>
      <c r="F372" s="10">
        <f t="shared" si="77"/>
        <v>0</v>
      </c>
      <c r="G372" s="1"/>
      <c r="H372" s="1"/>
      <c r="I372" s="1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</row>
    <row r="373" spans="1:50" s="4" customFormat="1" ht="10.8" customHeight="1" x14ac:dyDescent="0.25">
      <c r="A373" s="11">
        <v>344</v>
      </c>
      <c r="B373" s="66" t="s">
        <v>117</v>
      </c>
      <c r="C373" s="65" t="s">
        <v>36</v>
      </c>
      <c r="D373" s="47">
        <v>24</v>
      </c>
      <c r="E373" s="23"/>
      <c r="F373" s="10">
        <f t="shared" si="77"/>
        <v>0</v>
      </c>
      <c r="G373" s="1"/>
      <c r="H373" s="1"/>
      <c r="I373" s="1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</row>
    <row r="374" spans="1:50" s="4" customFormat="1" ht="10.8" customHeight="1" x14ac:dyDescent="0.25">
      <c r="A374" s="11">
        <v>345</v>
      </c>
      <c r="B374" s="66" t="s">
        <v>118</v>
      </c>
      <c r="C374" s="65" t="s">
        <v>36</v>
      </c>
      <c r="D374" s="47">
        <v>24</v>
      </c>
      <c r="E374" s="23"/>
      <c r="F374" s="10">
        <f>SUM(D374*E374)</f>
        <v>0</v>
      </c>
      <c r="G374" s="1"/>
      <c r="H374" s="1"/>
      <c r="I374" s="1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</row>
    <row r="375" spans="1:50" s="4" customFormat="1" ht="10.8" customHeight="1" x14ac:dyDescent="0.25">
      <c r="A375" s="11">
        <v>346</v>
      </c>
      <c r="B375" s="66" t="s">
        <v>119</v>
      </c>
      <c r="C375" s="65" t="s">
        <v>36</v>
      </c>
      <c r="D375" s="47">
        <v>127</v>
      </c>
      <c r="E375" s="23"/>
      <c r="F375" s="10">
        <f>SUM(D375*E375)</f>
        <v>0</v>
      </c>
      <c r="G375" s="1"/>
      <c r="H375" s="1"/>
      <c r="I375" s="1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</row>
    <row r="376" spans="1:50" s="4" customFormat="1" ht="10.8" customHeight="1" x14ac:dyDescent="0.25">
      <c r="A376" s="11">
        <v>347</v>
      </c>
      <c r="B376" s="66" t="s">
        <v>120</v>
      </c>
      <c r="C376" s="65" t="s">
        <v>36</v>
      </c>
      <c r="D376" s="47">
        <v>121</v>
      </c>
      <c r="E376" s="23"/>
      <c r="F376" s="10">
        <f t="shared" ref="F376" si="78">SUM(D376*E376)</f>
        <v>0</v>
      </c>
      <c r="G376" s="1"/>
      <c r="H376" s="1"/>
      <c r="I376" s="1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</row>
    <row r="377" spans="1:50" s="4" customFormat="1" ht="21.6" customHeight="1" x14ac:dyDescent="0.25">
      <c r="A377" s="11">
        <v>348</v>
      </c>
      <c r="B377" s="68" t="s">
        <v>121</v>
      </c>
      <c r="C377" s="65" t="s">
        <v>36</v>
      </c>
      <c r="D377" s="47">
        <v>50</v>
      </c>
      <c r="E377" s="23"/>
      <c r="F377" s="10">
        <f>SUM(D377*E377)</f>
        <v>0</v>
      </c>
      <c r="G377" s="1"/>
      <c r="H377" s="1"/>
      <c r="I377" s="1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</row>
    <row r="378" spans="1:50" s="4" customFormat="1" ht="10.8" customHeight="1" x14ac:dyDescent="0.25">
      <c r="A378" s="11">
        <v>349</v>
      </c>
      <c r="B378" s="66" t="s">
        <v>105</v>
      </c>
      <c r="C378" s="67" t="s">
        <v>36</v>
      </c>
      <c r="D378" s="47">
        <v>405</v>
      </c>
      <c r="E378" s="23"/>
      <c r="F378" s="10">
        <f t="shared" ref="F378" si="79">SUM(D378*E378)</f>
        <v>0</v>
      </c>
      <c r="G378" s="1"/>
      <c r="H378" s="1"/>
      <c r="I378" s="1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</row>
    <row r="379" spans="1:50" s="4" customFormat="1" ht="10.8" customHeight="1" x14ac:dyDescent="0.25">
      <c r="A379" s="11">
        <v>350</v>
      </c>
      <c r="B379" s="31" t="s">
        <v>64</v>
      </c>
      <c r="C379" s="18" t="s">
        <v>33</v>
      </c>
      <c r="D379" s="20">
        <v>1</v>
      </c>
      <c r="E379" s="23"/>
      <c r="F379" s="10">
        <f>SUM(D379*E379)</f>
        <v>0</v>
      </c>
      <c r="G379" s="1"/>
      <c r="H379" s="1"/>
      <c r="I379" s="1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</row>
    <row r="380" spans="1:50" s="4" customFormat="1" ht="10.8" customHeight="1" x14ac:dyDescent="0.25">
      <c r="A380" s="11">
        <v>351</v>
      </c>
      <c r="B380" s="19" t="s">
        <v>31</v>
      </c>
      <c r="C380" s="18" t="s">
        <v>33</v>
      </c>
      <c r="D380" s="20">
        <v>1</v>
      </c>
      <c r="E380" s="23"/>
      <c r="F380" s="10">
        <f>SUM(D380*E380)</f>
        <v>0</v>
      </c>
      <c r="G380" s="1"/>
      <c r="H380" s="1"/>
      <c r="I380" s="1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</row>
    <row r="381" spans="1:50" s="4" customFormat="1" ht="21.6" customHeight="1" x14ac:dyDescent="0.25">
      <c r="A381" s="11">
        <v>352</v>
      </c>
      <c r="B381" s="17" t="s">
        <v>34</v>
      </c>
      <c r="C381" s="18" t="s">
        <v>33</v>
      </c>
      <c r="D381" s="20">
        <v>1</v>
      </c>
      <c r="E381" s="23"/>
      <c r="F381" s="10">
        <f t="shared" ref="F381" si="80">SUM(D381*E381)</f>
        <v>0</v>
      </c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</row>
    <row r="382" spans="1:50" s="4" customFormat="1" ht="12.6" customHeight="1" x14ac:dyDescent="0.25">
      <c r="A382" s="75" t="s">
        <v>20</v>
      </c>
      <c r="B382" s="76"/>
      <c r="C382" s="76"/>
      <c r="D382" s="76"/>
      <c r="E382" s="76"/>
      <c r="F382" s="77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</row>
    <row r="383" spans="1:50" s="4" customFormat="1" ht="10.8" customHeight="1" x14ac:dyDescent="0.25">
      <c r="A383" s="11">
        <v>353</v>
      </c>
      <c r="B383" s="24" t="s">
        <v>21</v>
      </c>
      <c r="C383" s="21" t="s">
        <v>13</v>
      </c>
      <c r="D383" s="22">
        <v>1</v>
      </c>
      <c r="E383" s="25"/>
      <c r="F383" s="10">
        <f>SUM(D383*E383)</f>
        <v>0</v>
      </c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</row>
    <row r="384" spans="1:50" s="4" customFormat="1" ht="21.6" customHeight="1" x14ac:dyDescent="0.25">
      <c r="A384" s="11">
        <v>354</v>
      </c>
      <c r="B384" s="24" t="s">
        <v>45</v>
      </c>
      <c r="C384" s="21" t="s">
        <v>13</v>
      </c>
      <c r="D384" s="22">
        <v>1</v>
      </c>
      <c r="E384" s="25"/>
      <c r="F384" s="10">
        <f t="shared" ref="F384" si="81">SUM(D384*E384)</f>
        <v>0</v>
      </c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</row>
    <row r="385" spans="1:198" s="4" customFormat="1" ht="32.4" customHeight="1" x14ac:dyDescent="0.25">
      <c r="A385" s="11">
        <v>355</v>
      </c>
      <c r="B385" s="24" t="s">
        <v>46</v>
      </c>
      <c r="C385" s="21" t="s">
        <v>22</v>
      </c>
      <c r="D385" s="22">
        <v>1</v>
      </c>
      <c r="E385" s="25"/>
      <c r="F385" s="10">
        <f>SUM(D385*E385)</f>
        <v>0</v>
      </c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</row>
    <row r="386" spans="1:198" s="15" customFormat="1" ht="10.8" customHeight="1" x14ac:dyDescent="0.25">
      <c r="A386" s="11">
        <v>356</v>
      </c>
      <c r="B386" s="17" t="s">
        <v>29</v>
      </c>
      <c r="C386" s="18" t="s">
        <v>22</v>
      </c>
      <c r="D386" s="26">
        <v>1</v>
      </c>
      <c r="E386" s="27"/>
      <c r="F386" s="10">
        <f t="shared" ref="F386:F387" si="82">SUM(D386*E386)</f>
        <v>0</v>
      </c>
      <c r="G386" s="14"/>
      <c r="H386" s="14"/>
      <c r="I386" s="14"/>
      <c r="J386" s="14"/>
    </row>
    <row r="387" spans="1:198" s="15" customFormat="1" ht="10.8" customHeight="1" x14ac:dyDescent="0.25">
      <c r="A387" s="11">
        <v>357</v>
      </c>
      <c r="B387" s="17" t="s">
        <v>30</v>
      </c>
      <c r="C387" s="18" t="s">
        <v>23</v>
      </c>
      <c r="D387" s="29">
        <v>0.02</v>
      </c>
      <c r="E387" s="27"/>
      <c r="F387" s="10">
        <f t="shared" si="82"/>
        <v>0</v>
      </c>
      <c r="G387" s="14"/>
      <c r="H387" s="14"/>
      <c r="I387" s="14"/>
      <c r="J387" s="14"/>
    </row>
    <row r="388" spans="1:198" s="15" customFormat="1" ht="12.6" customHeight="1" thickBot="1" x14ac:dyDescent="0.3">
      <c r="A388" s="72" t="s">
        <v>62</v>
      </c>
      <c r="B388" s="73"/>
      <c r="C388" s="73"/>
      <c r="D388" s="73"/>
      <c r="E388" s="74"/>
      <c r="F388" s="30">
        <f>SUM(F349:F387)</f>
        <v>0</v>
      </c>
      <c r="G388" s="14"/>
      <c r="H388" s="14"/>
      <c r="I388" s="14"/>
      <c r="J388" s="14"/>
    </row>
    <row r="389" spans="1:198" ht="15" customHeight="1" x14ac:dyDescent="0.25">
      <c r="A389" s="8"/>
      <c r="C389" s="78" t="s">
        <v>2</v>
      </c>
      <c r="D389" s="79"/>
      <c r="E389" s="80">
        <f>F85+F40+F388+F348+F303+F241+F193+F140</f>
        <v>0</v>
      </c>
      <c r="F389" s="81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R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  <c r="CJ389" s="13"/>
      <c r="CK389" s="13"/>
      <c r="CL389" s="13"/>
      <c r="CM389" s="13"/>
      <c r="CN389" s="13"/>
      <c r="CO389" s="13"/>
      <c r="CP389" s="13"/>
      <c r="CQ389" s="13"/>
      <c r="CR389" s="13"/>
      <c r="CS389" s="13"/>
      <c r="CT389" s="13"/>
      <c r="CU389" s="13"/>
      <c r="CV389" s="13"/>
      <c r="CW389" s="13"/>
      <c r="CX389" s="13"/>
      <c r="CY389" s="13"/>
      <c r="CZ389" s="13"/>
      <c r="DA389" s="13"/>
      <c r="DB389" s="13"/>
      <c r="DC389" s="13"/>
      <c r="DD389" s="13"/>
      <c r="DE389" s="13"/>
      <c r="DF389" s="13"/>
      <c r="DG389" s="13"/>
      <c r="DH389" s="13"/>
      <c r="DI389" s="13"/>
      <c r="DJ389" s="13"/>
      <c r="DK389" s="13"/>
      <c r="DL389" s="13"/>
      <c r="DM389" s="13"/>
      <c r="DN389" s="13"/>
      <c r="DO389" s="13"/>
      <c r="DP389" s="13"/>
      <c r="DQ389" s="13"/>
      <c r="DR389" s="13"/>
      <c r="DS389" s="13"/>
      <c r="DT389" s="13"/>
      <c r="DU389" s="13"/>
      <c r="DV389" s="13"/>
      <c r="DW389" s="13"/>
      <c r="DX389" s="13"/>
      <c r="DY389" s="13"/>
      <c r="DZ389" s="13"/>
      <c r="EA389" s="13"/>
      <c r="EB389" s="13"/>
      <c r="EC389" s="13"/>
      <c r="ED389" s="13"/>
      <c r="EE389" s="13"/>
      <c r="EF389" s="13"/>
      <c r="EG389" s="13"/>
      <c r="EH389" s="13"/>
      <c r="EI389" s="13"/>
      <c r="EJ389" s="13"/>
      <c r="EK389" s="13"/>
      <c r="EL389" s="13"/>
      <c r="EM389" s="13"/>
      <c r="EN389" s="13"/>
      <c r="EO389" s="13"/>
      <c r="EP389" s="13"/>
      <c r="EQ389" s="13"/>
      <c r="ER389" s="13"/>
      <c r="ES389" s="13"/>
      <c r="ET389" s="13"/>
      <c r="EU389" s="13"/>
      <c r="EV389" s="13"/>
      <c r="EW389" s="13"/>
      <c r="EX389" s="13"/>
      <c r="EY389" s="13"/>
      <c r="EZ389" s="13"/>
      <c r="FA389" s="13"/>
      <c r="FB389" s="13"/>
      <c r="FC389" s="13"/>
      <c r="FD389" s="13"/>
      <c r="FE389" s="13"/>
      <c r="FF389" s="13"/>
      <c r="FG389" s="13"/>
      <c r="FH389" s="13"/>
      <c r="FI389" s="13"/>
      <c r="FJ389" s="13"/>
      <c r="FK389" s="13"/>
      <c r="FL389" s="13"/>
      <c r="FM389" s="13"/>
      <c r="FN389" s="13"/>
      <c r="FO389" s="13"/>
      <c r="FP389" s="13"/>
      <c r="FQ389" s="13"/>
      <c r="FR389" s="13"/>
      <c r="FS389" s="13"/>
      <c r="FT389" s="13"/>
      <c r="FU389" s="13"/>
      <c r="FV389" s="13"/>
      <c r="FW389" s="13"/>
      <c r="FX389" s="13"/>
      <c r="FY389" s="13"/>
      <c r="FZ389" s="13"/>
      <c r="GA389" s="13"/>
      <c r="GB389" s="13"/>
      <c r="GC389" s="13"/>
      <c r="GD389" s="13"/>
      <c r="GE389" s="13"/>
      <c r="GF389" s="13"/>
      <c r="GG389" s="13"/>
      <c r="GH389" s="13"/>
      <c r="GI389" s="13"/>
      <c r="GJ389" s="13"/>
      <c r="GK389" s="13"/>
      <c r="GL389" s="13"/>
      <c r="GM389" s="13"/>
      <c r="GN389" s="13"/>
      <c r="GO389" s="13"/>
      <c r="GP389" s="13"/>
    </row>
    <row r="390" spans="1:198" ht="15" customHeight="1" x14ac:dyDescent="0.25">
      <c r="A390" s="8"/>
      <c r="C390" s="83" t="s">
        <v>8</v>
      </c>
      <c r="D390" s="84"/>
      <c r="E390" s="85">
        <f>E389*0.2</f>
        <v>0</v>
      </c>
      <c r="F390" s="86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R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  <c r="CJ390" s="13"/>
      <c r="CK390" s="13"/>
      <c r="CL390" s="13"/>
      <c r="CM390" s="13"/>
      <c r="CN390" s="13"/>
      <c r="CO390" s="13"/>
      <c r="CP390" s="13"/>
      <c r="CQ390" s="13"/>
      <c r="CR390" s="13"/>
      <c r="CS390" s="13"/>
      <c r="CT390" s="13"/>
      <c r="CU390" s="13"/>
      <c r="CV390" s="13"/>
      <c r="CW390" s="13"/>
      <c r="CX390" s="13"/>
      <c r="CY390" s="13"/>
      <c r="CZ390" s="13"/>
      <c r="DA390" s="13"/>
      <c r="DB390" s="13"/>
      <c r="DC390" s="13"/>
      <c r="DD390" s="13"/>
      <c r="DE390" s="13"/>
      <c r="DF390" s="13"/>
      <c r="DG390" s="13"/>
      <c r="DH390" s="13"/>
      <c r="DI390" s="13"/>
      <c r="DJ390" s="13"/>
      <c r="DK390" s="13"/>
      <c r="DL390" s="13"/>
      <c r="DM390" s="13"/>
      <c r="DN390" s="13"/>
      <c r="DO390" s="13"/>
      <c r="DP390" s="13"/>
      <c r="DQ390" s="13"/>
      <c r="DR390" s="13"/>
      <c r="DS390" s="13"/>
      <c r="DT390" s="13"/>
      <c r="DU390" s="13"/>
      <c r="DV390" s="13"/>
      <c r="DW390" s="13"/>
      <c r="DX390" s="13"/>
      <c r="DY390" s="13"/>
      <c r="DZ390" s="13"/>
      <c r="EA390" s="13"/>
      <c r="EB390" s="13"/>
      <c r="EC390" s="13"/>
      <c r="ED390" s="13"/>
      <c r="EE390" s="13"/>
      <c r="EF390" s="13"/>
      <c r="EG390" s="13"/>
      <c r="EH390" s="13"/>
      <c r="EI390" s="13"/>
      <c r="EJ390" s="13"/>
      <c r="EK390" s="13"/>
      <c r="EL390" s="13"/>
      <c r="EM390" s="13"/>
      <c r="EN390" s="13"/>
      <c r="EO390" s="13"/>
      <c r="EP390" s="13"/>
      <c r="EQ390" s="13"/>
      <c r="ER390" s="13"/>
      <c r="ES390" s="13"/>
      <c r="ET390" s="13"/>
      <c r="EU390" s="13"/>
      <c r="EV390" s="13"/>
      <c r="EW390" s="13"/>
      <c r="EX390" s="13"/>
      <c r="EY390" s="13"/>
      <c r="EZ390" s="13"/>
      <c r="FA390" s="13"/>
      <c r="FB390" s="13"/>
      <c r="FC390" s="13"/>
      <c r="FD390" s="13"/>
      <c r="FE390" s="13"/>
      <c r="FF390" s="13"/>
      <c r="FG390" s="13"/>
      <c r="FH390" s="13"/>
      <c r="FI390" s="13"/>
      <c r="FJ390" s="13"/>
      <c r="FK390" s="13"/>
      <c r="FL390" s="13"/>
      <c r="FM390" s="13"/>
      <c r="FN390" s="13"/>
      <c r="FO390" s="13"/>
      <c r="FP390" s="13"/>
      <c r="FQ390" s="13"/>
      <c r="FR390" s="13"/>
      <c r="FS390" s="13"/>
      <c r="FT390" s="13"/>
      <c r="FU390" s="13"/>
      <c r="FV390" s="13"/>
      <c r="FW390" s="13"/>
      <c r="FX390" s="13"/>
      <c r="FY390" s="13"/>
      <c r="FZ390" s="13"/>
      <c r="GA390" s="13"/>
      <c r="GB390" s="13"/>
      <c r="GC390" s="13"/>
      <c r="GD390" s="13"/>
      <c r="GE390" s="13"/>
      <c r="GF390" s="13"/>
      <c r="GG390" s="13"/>
      <c r="GH390" s="13"/>
      <c r="GI390" s="13"/>
      <c r="GJ390" s="13"/>
      <c r="GK390" s="13"/>
      <c r="GL390" s="13"/>
      <c r="GM390" s="13"/>
      <c r="GN390" s="13"/>
      <c r="GO390" s="13"/>
      <c r="GP390" s="13"/>
    </row>
    <row r="391" spans="1:198" ht="15" customHeight="1" thickBot="1" x14ac:dyDescent="0.3">
      <c r="A391" s="12"/>
      <c r="C391" s="78" t="s">
        <v>0</v>
      </c>
      <c r="D391" s="79"/>
      <c r="E391" s="87">
        <f>E389+E390</f>
        <v>0</v>
      </c>
      <c r="F391" s="88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R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  <c r="CJ391" s="13"/>
      <c r="CK391" s="13"/>
      <c r="CL391" s="13"/>
      <c r="CM391" s="13"/>
      <c r="CN391" s="13"/>
      <c r="CO391" s="13"/>
      <c r="CP391" s="13"/>
      <c r="CQ391" s="13"/>
      <c r="CR391" s="13"/>
      <c r="CS391" s="13"/>
      <c r="CT391" s="13"/>
      <c r="CU391" s="13"/>
      <c r="CV391" s="13"/>
      <c r="CW391" s="13"/>
      <c r="CX391" s="13"/>
      <c r="CY391" s="13"/>
      <c r="CZ391" s="13"/>
      <c r="DA391" s="13"/>
      <c r="DB391" s="13"/>
      <c r="DC391" s="13"/>
      <c r="DD391" s="13"/>
      <c r="DE391" s="13"/>
      <c r="DF391" s="13"/>
      <c r="DG391" s="13"/>
      <c r="DH391" s="13"/>
      <c r="DI391" s="13"/>
      <c r="DJ391" s="13"/>
      <c r="DK391" s="13"/>
      <c r="DL391" s="13"/>
      <c r="DM391" s="13"/>
      <c r="DN391" s="13"/>
      <c r="DO391" s="13"/>
      <c r="DP391" s="13"/>
      <c r="DQ391" s="13"/>
      <c r="DR391" s="13"/>
      <c r="DS391" s="13"/>
      <c r="DT391" s="13"/>
      <c r="DU391" s="13"/>
      <c r="DV391" s="13"/>
      <c r="DW391" s="13"/>
      <c r="DX391" s="13"/>
      <c r="DY391" s="13"/>
      <c r="DZ391" s="13"/>
      <c r="EA391" s="13"/>
      <c r="EB391" s="13"/>
      <c r="EC391" s="13"/>
      <c r="ED391" s="13"/>
      <c r="EE391" s="13"/>
      <c r="EF391" s="13"/>
      <c r="EG391" s="13"/>
      <c r="EH391" s="13"/>
      <c r="EI391" s="13"/>
      <c r="EJ391" s="13"/>
      <c r="EK391" s="13"/>
      <c r="EL391" s="13"/>
      <c r="EM391" s="13"/>
      <c r="EN391" s="13"/>
      <c r="EO391" s="13"/>
      <c r="EP391" s="13"/>
      <c r="EQ391" s="13"/>
      <c r="ER391" s="13"/>
      <c r="ES391" s="13"/>
      <c r="ET391" s="13"/>
      <c r="EU391" s="13"/>
      <c r="EV391" s="13"/>
      <c r="EW391" s="13"/>
      <c r="EX391" s="13"/>
      <c r="EY391" s="13"/>
      <c r="EZ391" s="13"/>
      <c r="FA391" s="13"/>
      <c r="FB391" s="13"/>
      <c r="FC391" s="13"/>
      <c r="FD391" s="13"/>
      <c r="FE391" s="13"/>
      <c r="FF391" s="13"/>
      <c r="FG391" s="13"/>
      <c r="FH391" s="13"/>
      <c r="FI391" s="13"/>
      <c r="FJ391" s="13"/>
      <c r="FK391" s="13"/>
      <c r="FL391" s="13"/>
      <c r="FM391" s="13"/>
      <c r="FN391" s="13"/>
      <c r="FO391" s="13"/>
      <c r="FP391" s="13"/>
      <c r="FQ391" s="13"/>
      <c r="FR391" s="13"/>
      <c r="FS391" s="13"/>
      <c r="FT391" s="13"/>
      <c r="FU391" s="13"/>
      <c r="FV391" s="13"/>
      <c r="FW391" s="13"/>
      <c r="FX391" s="13"/>
      <c r="FY391" s="13"/>
      <c r="FZ391" s="13"/>
      <c r="GA391" s="13"/>
      <c r="GB391" s="13"/>
      <c r="GC391" s="13"/>
      <c r="GD391" s="13"/>
      <c r="GE391" s="13"/>
      <c r="GF391" s="13"/>
      <c r="GG391" s="13"/>
      <c r="GH391" s="13"/>
      <c r="GI391" s="13"/>
      <c r="GJ391" s="13"/>
      <c r="GK391" s="13"/>
      <c r="GL391" s="13"/>
      <c r="GM391" s="13"/>
      <c r="GN391" s="13"/>
      <c r="GO391" s="13"/>
      <c r="GP391" s="13"/>
    </row>
    <row r="392" spans="1:198" s="13" customFormat="1" ht="12.75" customHeight="1" x14ac:dyDescent="0.25">
      <c r="A392" s="82" t="s">
        <v>9</v>
      </c>
      <c r="B392" s="82"/>
      <c r="C392" s="82"/>
      <c r="D392" s="82"/>
      <c r="E392" s="82"/>
      <c r="F392" s="82"/>
    </row>
    <row r="393" spans="1:198" s="13" customFormat="1" ht="12.75" customHeight="1" x14ac:dyDescent="0.25">
      <c r="A393" s="82" t="s">
        <v>10</v>
      </c>
      <c r="B393" s="82"/>
      <c r="C393" s="82"/>
      <c r="D393" s="82"/>
      <c r="E393" s="82"/>
      <c r="F393" s="82"/>
    </row>
    <row r="394" spans="1:198" s="13" customFormat="1" ht="12.75" customHeight="1" x14ac:dyDescent="0.25">
      <c r="A394" s="82" t="s">
        <v>11</v>
      </c>
      <c r="B394" s="82"/>
      <c r="C394" s="82"/>
      <c r="D394" s="82"/>
      <c r="E394" s="82"/>
      <c r="F394" s="82"/>
    </row>
    <row r="395" spans="1:198" s="13" customFormat="1" ht="12.75" customHeight="1" x14ac:dyDescent="0.25">
      <c r="A395" s="3"/>
      <c r="B395" s="82" t="s">
        <v>12</v>
      </c>
      <c r="C395" s="82"/>
      <c r="D395" s="82"/>
      <c r="E395" s="82"/>
      <c r="F395" s="82"/>
    </row>
    <row r="396" spans="1:198" s="13" customFormat="1" ht="12.75" customHeight="1" x14ac:dyDescent="0.25">
      <c r="A396" s="82" t="s">
        <v>26</v>
      </c>
      <c r="B396" s="82"/>
      <c r="C396" s="82"/>
      <c r="D396" s="82"/>
      <c r="E396" s="82"/>
      <c r="F396" s="82"/>
    </row>
    <row r="397" spans="1:198" s="13" customFormat="1" ht="12.75" customHeight="1" x14ac:dyDescent="0.25">
      <c r="A397" s="82" t="s">
        <v>18</v>
      </c>
      <c r="B397" s="82"/>
      <c r="C397" s="82"/>
      <c r="D397" s="82"/>
      <c r="E397" s="82"/>
      <c r="F397" s="82"/>
    </row>
    <row r="398" spans="1:198" s="13" customFormat="1" ht="12.75" customHeight="1" x14ac:dyDescent="0.25">
      <c r="A398" s="82" t="s">
        <v>17</v>
      </c>
      <c r="B398" s="82"/>
      <c r="C398" s="82"/>
      <c r="D398" s="82"/>
      <c r="E398" s="82"/>
      <c r="F398" s="82"/>
    </row>
    <row r="399" spans="1:198" s="13" customFormat="1" ht="12.75" customHeight="1" x14ac:dyDescent="0.25">
      <c r="A399" s="3"/>
      <c r="B399" s="82" t="s">
        <v>16</v>
      </c>
      <c r="C399" s="82"/>
      <c r="D399" s="82"/>
      <c r="E399" s="82"/>
      <c r="F399" s="8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  <c r="DT399" s="2"/>
      <c r="DU399" s="2"/>
      <c r="DV399" s="2"/>
      <c r="DW399" s="2"/>
      <c r="DX399" s="2"/>
      <c r="DY399" s="2"/>
      <c r="DZ399" s="2"/>
      <c r="EA399" s="2"/>
      <c r="EB399" s="2"/>
      <c r="EC399" s="2"/>
      <c r="ED399" s="2"/>
      <c r="EE399" s="2"/>
      <c r="EF399" s="2"/>
      <c r="EG399" s="2"/>
      <c r="EH399" s="2"/>
      <c r="EI399" s="2"/>
      <c r="EJ399" s="2"/>
      <c r="EK399" s="2"/>
      <c r="EL399" s="2"/>
      <c r="EM399" s="2"/>
      <c r="EN399" s="2"/>
      <c r="EO399" s="2"/>
      <c r="EP399" s="2"/>
      <c r="EQ399" s="2"/>
      <c r="ER399" s="2"/>
      <c r="ES399" s="2"/>
      <c r="ET399" s="2"/>
      <c r="EU399" s="2"/>
      <c r="EV399" s="2"/>
      <c r="EW399" s="2"/>
      <c r="EX399" s="2"/>
      <c r="EY399" s="2"/>
      <c r="EZ399" s="2"/>
      <c r="FA399" s="2"/>
      <c r="FB399" s="2"/>
      <c r="FC399" s="2"/>
      <c r="FD399" s="2"/>
      <c r="FE399" s="2"/>
      <c r="FF399" s="2"/>
      <c r="FG399" s="2"/>
      <c r="FH399" s="2"/>
      <c r="FI399" s="2"/>
      <c r="FJ399" s="2"/>
      <c r="FK399" s="2"/>
      <c r="FL399" s="2"/>
      <c r="FM399" s="2"/>
      <c r="FN399" s="2"/>
      <c r="FO399" s="2"/>
      <c r="FP399" s="2"/>
      <c r="FQ399" s="2"/>
      <c r="FR399" s="2"/>
      <c r="FS399" s="2"/>
      <c r="FT399" s="2"/>
      <c r="FU399" s="2"/>
      <c r="FV399" s="2"/>
      <c r="FW399" s="2"/>
      <c r="FX399" s="2"/>
      <c r="FY399" s="2"/>
      <c r="FZ399" s="2"/>
      <c r="GA399" s="2"/>
      <c r="GB399" s="2"/>
      <c r="GC399" s="2"/>
      <c r="GD399" s="2"/>
      <c r="GE399" s="2"/>
      <c r="GF399" s="2"/>
      <c r="GG399" s="2"/>
      <c r="GH399" s="2"/>
      <c r="GI399" s="2"/>
      <c r="GJ399" s="2"/>
      <c r="GK399" s="2"/>
      <c r="GL399" s="2"/>
    </row>
    <row r="400" spans="1:198" s="13" customFormat="1" ht="12.75" customHeight="1" x14ac:dyDescent="0.25">
      <c r="A400" s="82" t="s">
        <v>27</v>
      </c>
      <c r="B400" s="82"/>
      <c r="C400" s="82"/>
      <c r="D400" s="82"/>
      <c r="E400" s="82"/>
      <c r="F400" s="8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  <c r="DT400" s="2"/>
      <c r="DU400" s="2"/>
      <c r="DV400" s="2"/>
      <c r="DW400" s="2"/>
      <c r="DX400" s="2"/>
      <c r="DY400" s="2"/>
      <c r="DZ400" s="2"/>
      <c r="EA400" s="2"/>
      <c r="EB400" s="2"/>
      <c r="EC400" s="2"/>
      <c r="ED400" s="2"/>
      <c r="EE400" s="2"/>
      <c r="EF400" s="2"/>
      <c r="EG400" s="2"/>
      <c r="EH400" s="2"/>
      <c r="EI400" s="2"/>
      <c r="EJ400" s="2"/>
      <c r="EK400" s="2"/>
      <c r="EL400" s="2"/>
      <c r="EM400" s="2"/>
      <c r="EN400" s="2"/>
      <c r="EO400" s="2"/>
      <c r="EP400" s="2"/>
      <c r="EQ400" s="2"/>
      <c r="ER400" s="2"/>
      <c r="ES400" s="2"/>
      <c r="ET400" s="2"/>
      <c r="EU400" s="2"/>
      <c r="EV400" s="2"/>
      <c r="EW400" s="2"/>
      <c r="EX400" s="2"/>
      <c r="EY400" s="2"/>
      <c r="EZ400" s="2"/>
      <c r="FA400" s="2"/>
      <c r="FB400" s="2"/>
      <c r="FC400" s="2"/>
      <c r="FD400" s="2"/>
      <c r="FE400" s="2"/>
      <c r="FF400" s="2"/>
      <c r="FG400" s="2"/>
      <c r="FH400" s="2"/>
      <c r="FI400" s="2"/>
      <c r="FJ400" s="2"/>
      <c r="FK400" s="2"/>
      <c r="FL400" s="2"/>
      <c r="FM400" s="2"/>
      <c r="FN400" s="2"/>
      <c r="FO400" s="2"/>
      <c r="FP400" s="2"/>
      <c r="FQ400" s="2"/>
      <c r="FR400" s="2"/>
      <c r="FS400" s="2"/>
      <c r="FT400" s="2"/>
      <c r="FU400" s="2"/>
      <c r="FV400" s="2"/>
      <c r="FW400" s="2"/>
      <c r="FX400" s="2"/>
      <c r="FY400" s="2"/>
      <c r="FZ400" s="2"/>
      <c r="GA400" s="2"/>
      <c r="GB400" s="2"/>
      <c r="GC400" s="2"/>
      <c r="GD400" s="2"/>
      <c r="GE400" s="2"/>
      <c r="GF400" s="2"/>
      <c r="GG400" s="2"/>
      <c r="GH400" s="2"/>
      <c r="GI400" s="2"/>
      <c r="GJ400" s="2"/>
      <c r="GK400" s="2"/>
      <c r="GL400" s="2"/>
    </row>
    <row r="401" spans="1:198" s="13" customFormat="1" ht="12.75" customHeight="1" x14ac:dyDescent="0.25">
      <c r="A401" s="3"/>
      <c r="B401" s="82" t="s">
        <v>28</v>
      </c>
      <c r="C401" s="82"/>
      <c r="D401" s="82"/>
      <c r="E401" s="82"/>
      <c r="F401" s="8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  <c r="DT401" s="2"/>
      <c r="DU401" s="2"/>
      <c r="DV401" s="2"/>
      <c r="DW401" s="2"/>
      <c r="DX401" s="2"/>
      <c r="DY401" s="2"/>
      <c r="DZ401" s="2"/>
      <c r="EA401" s="2"/>
      <c r="EB401" s="2"/>
      <c r="EC401" s="2"/>
      <c r="ED401" s="2"/>
      <c r="EE401" s="2"/>
      <c r="EF401" s="2"/>
      <c r="EG401" s="2"/>
      <c r="EH401" s="2"/>
      <c r="EI401" s="2"/>
      <c r="EJ401" s="2"/>
      <c r="EK401" s="2"/>
      <c r="EL401" s="2"/>
      <c r="EM401" s="2"/>
      <c r="EN401" s="2"/>
      <c r="EO401" s="2"/>
      <c r="EP401" s="2"/>
      <c r="EQ401" s="2"/>
      <c r="ER401" s="2"/>
      <c r="ES401" s="2"/>
      <c r="ET401" s="2"/>
      <c r="EU401" s="2"/>
      <c r="EV401" s="2"/>
      <c r="EW401" s="2"/>
      <c r="EX401" s="2"/>
      <c r="EY401" s="2"/>
      <c r="EZ401" s="2"/>
      <c r="FA401" s="2"/>
      <c r="FB401" s="2"/>
      <c r="FC401" s="2"/>
      <c r="FD401" s="2"/>
      <c r="FE401" s="2"/>
      <c r="FF401" s="2"/>
      <c r="FG401" s="2"/>
      <c r="FH401" s="2"/>
      <c r="FI401" s="2"/>
      <c r="FJ401" s="2"/>
      <c r="FK401" s="2"/>
      <c r="FL401" s="2"/>
      <c r="FM401" s="2"/>
      <c r="FN401" s="2"/>
      <c r="FO401" s="2"/>
      <c r="FP401" s="2"/>
      <c r="FQ401" s="2"/>
      <c r="FR401" s="2"/>
      <c r="FS401" s="2"/>
      <c r="FT401" s="2"/>
      <c r="FU401" s="2"/>
      <c r="FV401" s="2"/>
      <c r="FW401" s="2"/>
      <c r="FX401" s="2"/>
      <c r="FY401" s="2"/>
      <c r="FZ401" s="2"/>
      <c r="GA401" s="2"/>
      <c r="GB401" s="2"/>
      <c r="GC401" s="2"/>
      <c r="GD401" s="2"/>
      <c r="GE401" s="2"/>
      <c r="GF401" s="2"/>
      <c r="GG401" s="2"/>
      <c r="GH401" s="2"/>
      <c r="GI401" s="2"/>
      <c r="GJ401" s="2"/>
      <c r="GK401" s="2"/>
      <c r="GL401" s="2"/>
    </row>
    <row r="402" spans="1:198" s="13" customFormat="1" x14ac:dyDescent="0.25">
      <c r="A402" s="82" t="s">
        <v>19</v>
      </c>
      <c r="B402" s="82"/>
      <c r="C402" s="82"/>
      <c r="D402" s="82"/>
      <c r="E402" s="82"/>
      <c r="F402" s="82"/>
    </row>
    <row r="403" spans="1:198" s="13" customFormat="1" x14ac:dyDescent="0.25">
      <c r="A403" s="3"/>
      <c r="B403" s="82" t="s">
        <v>24</v>
      </c>
      <c r="C403" s="82"/>
      <c r="D403" s="82"/>
      <c r="E403" s="82"/>
      <c r="F403" s="8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  <c r="DT403" s="2"/>
      <c r="DU403" s="2"/>
      <c r="DV403" s="2"/>
      <c r="DW403" s="2"/>
      <c r="DX403" s="2"/>
      <c r="DY403" s="2"/>
      <c r="DZ403" s="2"/>
      <c r="EA403" s="2"/>
      <c r="EB403" s="2"/>
      <c r="EC403" s="2"/>
      <c r="ED403" s="2"/>
      <c r="EE403" s="2"/>
      <c r="EF403" s="2"/>
      <c r="EG403" s="2"/>
      <c r="EH403" s="2"/>
      <c r="EI403" s="2"/>
      <c r="EJ403" s="2"/>
      <c r="EK403" s="2"/>
      <c r="EL403" s="2"/>
      <c r="EM403" s="2"/>
      <c r="EN403" s="2"/>
      <c r="EO403" s="2"/>
      <c r="EP403" s="2"/>
      <c r="EQ403" s="2"/>
      <c r="ER403" s="2"/>
      <c r="ES403" s="2"/>
      <c r="ET403" s="2"/>
      <c r="EU403" s="2"/>
      <c r="EV403" s="2"/>
      <c r="EW403" s="2"/>
      <c r="EX403" s="2"/>
      <c r="EY403" s="2"/>
      <c r="EZ403" s="2"/>
      <c r="FA403" s="2"/>
      <c r="FB403" s="2"/>
      <c r="FC403" s="2"/>
      <c r="FD403" s="2"/>
      <c r="FE403" s="2"/>
      <c r="FF403" s="2"/>
      <c r="FG403" s="2"/>
      <c r="FH403" s="2"/>
      <c r="FI403" s="2"/>
      <c r="FJ403" s="2"/>
      <c r="FK403" s="2"/>
      <c r="FL403" s="2"/>
      <c r="FM403" s="2"/>
      <c r="FN403" s="2"/>
      <c r="FO403" s="2"/>
      <c r="FP403" s="2"/>
      <c r="FQ403" s="2"/>
      <c r="FR403" s="2"/>
      <c r="FS403" s="2"/>
      <c r="FT403" s="2"/>
      <c r="FU403" s="2"/>
      <c r="FV403" s="2"/>
      <c r="FW403" s="2"/>
      <c r="FX403" s="2"/>
      <c r="FY403" s="2"/>
      <c r="FZ403" s="2"/>
      <c r="GA403" s="2"/>
      <c r="GB403" s="2"/>
      <c r="GC403" s="2"/>
      <c r="GD403" s="2"/>
      <c r="GE403" s="2"/>
      <c r="GF403" s="2"/>
      <c r="GG403" s="2"/>
      <c r="GH403" s="2"/>
      <c r="GI403" s="2"/>
      <c r="GJ403" s="2"/>
      <c r="GK403" s="2"/>
      <c r="GL403" s="2"/>
      <c r="GM403" s="2"/>
      <c r="GN403" s="2"/>
      <c r="GO403" s="2"/>
      <c r="GP403" s="2"/>
    </row>
    <row r="404" spans="1:198" s="13" customFormat="1" x14ac:dyDescent="0.25">
      <c r="A404" s="3"/>
      <c r="B404" s="82" t="s">
        <v>25</v>
      </c>
      <c r="C404" s="82"/>
      <c r="D404" s="82"/>
      <c r="E404" s="82"/>
      <c r="F404" s="82"/>
    </row>
  </sheetData>
  <mergeCells count="50">
    <mergeCell ref="A349:F349"/>
    <mergeCell ref="A382:F382"/>
    <mergeCell ref="A388:E388"/>
    <mergeCell ref="A235:F235"/>
    <mergeCell ref="A241:E241"/>
    <mergeCell ref="A304:F304"/>
    <mergeCell ref="A342:F342"/>
    <mergeCell ref="A348:E348"/>
    <mergeCell ref="A193:E193"/>
    <mergeCell ref="A242:F242"/>
    <mergeCell ref="A297:F297"/>
    <mergeCell ref="A303:E303"/>
    <mergeCell ref="A194:F194"/>
    <mergeCell ref="A86:F86"/>
    <mergeCell ref="A134:F134"/>
    <mergeCell ref="A140:E140"/>
    <mergeCell ref="A141:F141"/>
    <mergeCell ref="A187:F187"/>
    <mergeCell ref="A1:F1"/>
    <mergeCell ref="A5:A7"/>
    <mergeCell ref="B5:B7"/>
    <mergeCell ref="C5:C7"/>
    <mergeCell ref="D5:D6"/>
    <mergeCell ref="E5:E7"/>
    <mergeCell ref="F5:F7"/>
    <mergeCell ref="B404:F404"/>
    <mergeCell ref="B403:F403"/>
    <mergeCell ref="A402:F402"/>
    <mergeCell ref="B401:F401"/>
    <mergeCell ref="A400:F400"/>
    <mergeCell ref="B399:F399"/>
    <mergeCell ref="A398:F398"/>
    <mergeCell ref="A397:F397"/>
    <mergeCell ref="A396:F396"/>
    <mergeCell ref="B395:F395"/>
    <mergeCell ref="C389:D389"/>
    <mergeCell ref="E389:F389"/>
    <mergeCell ref="A394:F394"/>
    <mergeCell ref="A393:F393"/>
    <mergeCell ref="A392:F392"/>
    <mergeCell ref="C390:D390"/>
    <mergeCell ref="E390:F390"/>
    <mergeCell ref="C391:D391"/>
    <mergeCell ref="E391:F391"/>
    <mergeCell ref="A8:F8"/>
    <mergeCell ref="A40:E40"/>
    <mergeCell ref="A41:F41"/>
    <mergeCell ref="A34:F34"/>
    <mergeCell ref="A85:E85"/>
    <mergeCell ref="A79:F79"/>
  </mergeCells>
  <phoneticPr fontId="2" type="noConversion"/>
  <conditionalFormatting sqref="A34 A79">
    <cfRule type="cellIs" dxfId="26" priority="190" stopIfTrue="1" operator="equal">
      <formula>0</formula>
    </cfRule>
  </conditionalFormatting>
  <conditionalFormatting sqref="A34">
    <cfRule type="cellIs" dxfId="25" priority="45" stopIfTrue="1" operator="equal">
      <formula>0</formula>
    </cfRule>
  </conditionalFormatting>
  <conditionalFormatting sqref="A79">
    <cfRule type="cellIs" dxfId="24" priority="27" stopIfTrue="1" operator="equal">
      <formula>0</formula>
    </cfRule>
  </conditionalFormatting>
  <conditionalFormatting sqref="B21">
    <cfRule type="cellIs" dxfId="23" priority="25" stopIfTrue="1" operator="equal">
      <formula>0</formula>
    </cfRule>
  </conditionalFormatting>
  <conditionalFormatting sqref="B58:B59">
    <cfRule type="cellIs" dxfId="22" priority="24" stopIfTrue="1" operator="equal">
      <formula>0</formula>
    </cfRule>
  </conditionalFormatting>
  <conditionalFormatting sqref="A134 A187">
    <cfRule type="cellIs" dxfId="21" priority="23" stopIfTrue="1" operator="equal">
      <formula>0</formula>
    </cfRule>
  </conditionalFormatting>
  <conditionalFormatting sqref="A134">
    <cfRule type="cellIs" dxfId="20" priority="22" stopIfTrue="1" operator="equal">
      <formula>0</formula>
    </cfRule>
  </conditionalFormatting>
  <conditionalFormatting sqref="A187">
    <cfRule type="cellIs" dxfId="19" priority="21" stopIfTrue="1" operator="equal">
      <formula>0</formula>
    </cfRule>
  </conditionalFormatting>
  <conditionalFormatting sqref="B99">
    <cfRule type="cellIs" dxfId="18" priority="20" stopIfTrue="1" operator="equal">
      <formula>0</formula>
    </cfRule>
  </conditionalFormatting>
  <conditionalFormatting sqref="B158:B159">
    <cfRule type="cellIs" dxfId="17" priority="19" stopIfTrue="1" operator="equal">
      <formula>0</formula>
    </cfRule>
  </conditionalFormatting>
  <conditionalFormatting sqref="A297 A235">
    <cfRule type="cellIs" dxfId="16" priority="18" stopIfTrue="1" operator="equal">
      <formula>0</formula>
    </cfRule>
  </conditionalFormatting>
  <conditionalFormatting sqref="A297">
    <cfRule type="cellIs" dxfId="15" priority="17" stopIfTrue="1" operator="equal">
      <formula>0</formula>
    </cfRule>
  </conditionalFormatting>
  <conditionalFormatting sqref="A235">
    <cfRule type="cellIs" dxfId="14" priority="16" stopIfTrue="1" operator="equal">
      <formula>0</formula>
    </cfRule>
  </conditionalFormatting>
  <conditionalFormatting sqref="B255">
    <cfRule type="cellIs" dxfId="13" priority="15" stopIfTrue="1" operator="equal">
      <formula>0</formula>
    </cfRule>
  </conditionalFormatting>
  <conditionalFormatting sqref="B211:B212">
    <cfRule type="cellIs" dxfId="12" priority="14" stopIfTrue="1" operator="equal">
      <formula>0</formula>
    </cfRule>
  </conditionalFormatting>
  <conditionalFormatting sqref="A342 A382">
    <cfRule type="cellIs" dxfId="11" priority="13" stopIfTrue="1" operator="equal">
      <formula>0</formula>
    </cfRule>
  </conditionalFormatting>
  <conditionalFormatting sqref="A342">
    <cfRule type="cellIs" dxfId="10" priority="12" stopIfTrue="1" operator="equal">
      <formula>0</formula>
    </cfRule>
  </conditionalFormatting>
  <conditionalFormatting sqref="A382">
    <cfRule type="cellIs" dxfId="9" priority="11" stopIfTrue="1" operator="equal">
      <formula>0</formula>
    </cfRule>
  </conditionalFormatting>
  <conditionalFormatting sqref="B317">
    <cfRule type="cellIs" dxfId="8" priority="10" stopIfTrue="1" operator="equal">
      <formula>0</formula>
    </cfRule>
  </conditionalFormatting>
  <conditionalFormatting sqref="B366:B367">
    <cfRule type="cellIs" dxfId="7" priority="9" stopIfTrue="1" operator="equal">
      <formula>0</formula>
    </cfRule>
  </conditionalFormatting>
  <conditionalFormatting sqref="B33">
    <cfRule type="cellIs" dxfId="6" priority="8" stopIfTrue="1" operator="equal">
      <formula>0</formula>
    </cfRule>
  </conditionalFormatting>
  <conditionalFormatting sqref="B78">
    <cfRule type="cellIs" dxfId="5" priority="7" stopIfTrue="1" operator="equal">
      <formula>0</formula>
    </cfRule>
  </conditionalFormatting>
  <conditionalFormatting sqref="B133">
    <cfRule type="cellIs" dxfId="4" priority="6" stopIfTrue="1" operator="equal">
      <formula>0</formula>
    </cfRule>
  </conditionalFormatting>
  <conditionalFormatting sqref="B234">
    <cfRule type="cellIs" dxfId="3" priority="4" stopIfTrue="1" operator="equal">
      <formula>0</formula>
    </cfRule>
  </conditionalFormatting>
  <conditionalFormatting sqref="B296">
    <cfRule type="cellIs" dxfId="2" priority="3" stopIfTrue="1" operator="equal">
      <formula>0</formula>
    </cfRule>
  </conditionalFormatting>
  <conditionalFormatting sqref="B341">
    <cfRule type="cellIs" dxfId="1" priority="2" stopIfTrue="1" operator="equal">
      <formula>0</formula>
    </cfRule>
  </conditionalFormatting>
  <conditionalFormatting sqref="B38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39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2023-03-20T09:23:28Z</dcterms:modified>
</cp:coreProperties>
</file>